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2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3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4.xml" ContentType="application/vnd.openxmlformats-officedocument.drawing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drawings/drawing5.xml" ContentType="application/vnd.openxmlformats-officedocument.drawing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6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drawings/drawing7.xml" ContentType="application/vnd.openxmlformats-officedocument.drawing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autoCompressPictures="0"/>
  <bookViews>
    <workbookView xWindow="120" yWindow="72" windowWidth="15576" windowHeight="11016" tabRatio="812" firstSheet="1" activeTab="6"/>
  </bookViews>
  <sheets>
    <sheet name="Budget 2012-2013" sheetId="1" r:id="rId1"/>
    <sheet name="Curricular Materials" sheetId="8" r:id="rId2"/>
    <sheet name="Fan Print Material" sheetId="9" r:id="rId3"/>
    <sheet name="School Division Priorities" sheetId="10" r:id="rId4"/>
    <sheet name="Multimedia, Databases, Subscrip" sheetId="11" r:id="rId5"/>
    <sheet name="Periodicals" sheetId="12" r:id="rId6"/>
    <sheet name="School Library Supplies" sheetId="13" r:id="rId7"/>
  </sheets>
  <calcPr calcId="145621"/>
  <webPublishing codePage="1252"/>
</workbook>
</file>

<file path=xl/calcChain.xml><?xml version="1.0" encoding="utf-8"?>
<calcChain xmlns="http://schemas.openxmlformats.org/spreadsheetml/2006/main">
  <c r="C16" i="13" l="1"/>
  <c r="F14" i="13"/>
  <c r="E14" i="13"/>
  <c r="D14" i="13"/>
  <c r="D17" i="13" s="1"/>
  <c r="C14" i="13"/>
  <c r="C17" i="13" s="1"/>
  <c r="D7" i="13"/>
  <c r="D16" i="13" s="1"/>
  <c r="D18" i="13" s="1"/>
  <c r="C7" i="13"/>
  <c r="E7" i="13" s="1"/>
  <c r="F7" i="13" s="1"/>
  <c r="F5" i="13"/>
  <c r="E5" i="13"/>
  <c r="C16" i="12"/>
  <c r="E16" i="12" s="1"/>
  <c r="F16" i="12" s="1"/>
  <c r="F14" i="12"/>
  <c r="E14" i="12"/>
  <c r="D14" i="12"/>
  <c r="D17" i="12" s="1"/>
  <c r="C14" i="12"/>
  <c r="C17" i="12" s="1"/>
  <c r="D7" i="12"/>
  <c r="D16" i="12" s="1"/>
  <c r="C7" i="12"/>
  <c r="E7" i="12" s="1"/>
  <c r="F7" i="12" s="1"/>
  <c r="F5" i="12"/>
  <c r="E5" i="12"/>
  <c r="C16" i="11"/>
  <c r="F14" i="11"/>
  <c r="E14" i="11"/>
  <c r="D14" i="11"/>
  <c r="D17" i="11" s="1"/>
  <c r="C14" i="11"/>
  <c r="C17" i="11" s="1"/>
  <c r="D7" i="11"/>
  <c r="D16" i="11" s="1"/>
  <c r="C7" i="11"/>
  <c r="E7" i="11" s="1"/>
  <c r="F7" i="11" s="1"/>
  <c r="F5" i="11"/>
  <c r="E5" i="11"/>
  <c r="C16" i="10"/>
  <c r="E16" i="10" s="1"/>
  <c r="F16" i="10" s="1"/>
  <c r="F14" i="10"/>
  <c r="E14" i="10"/>
  <c r="D14" i="10"/>
  <c r="D17" i="10" s="1"/>
  <c r="C14" i="10"/>
  <c r="C17" i="10" s="1"/>
  <c r="D7" i="10"/>
  <c r="D16" i="10" s="1"/>
  <c r="C7" i="10"/>
  <c r="E7" i="10" s="1"/>
  <c r="F7" i="10" s="1"/>
  <c r="F5" i="10"/>
  <c r="E5" i="10"/>
  <c r="C16" i="9"/>
  <c r="F14" i="9"/>
  <c r="E14" i="9"/>
  <c r="D14" i="9"/>
  <c r="D17" i="9" s="1"/>
  <c r="C14" i="9"/>
  <c r="C17" i="9" s="1"/>
  <c r="D7" i="9"/>
  <c r="D16" i="9" s="1"/>
  <c r="D18" i="9" s="1"/>
  <c r="C7" i="9"/>
  <c r="E7" i="9" s="1"/>
  <c r="F7" i="9" s="1"/>
  <c r="F5" i="9"/>
  <c r="E5" i="9"/>
  <c r="E17" i="13" l="1"/>
  <c r="F17" i="13" s="1"/>
  <c r="C18" i="13"/>
  <c r="E16" i="13"/>
  <c r="F16" i="13" s="1"/>
  <c r="E17" i="12"/>
  <c r="F17" i="12" s="1"/>
  <c r="C18" i="12"/>
  <c r="D18" i="12"/>
  <c r="D18" i="11"/>
  <c r="E17" i="11"/>
  <c r="F17" i="11" s="1"/>
  <c r="C18" i="11"/>
  <c r="E16" i="11"/>
  <c r="F16" i="11" s="1"/>
  <c r="E17" i="10"/>
  <c r="F17" i="10" s="1"/>
  <c r="C18" i="10"/>
  <c r="D18" i="10"/>
  <c r="E17" i="9"/>
  <c r="F17" i="9" s="1"/>
  <c r="C18" i="9"/>
  <c r="E16" i="9"/>
  <c r="F16" i="9" s="1"/>
  <c r="C16" i="8"/>
  <c r="D14" i="8"/>
  <c r="D17" i="8" s="1"/>
  <c r="C14" i="8"/>
  <c r="C17" i="8" s="1"/>
  <c r="D7" i="8"/>
  <c r="D16" i="8" s="1"/>
  <c r="C7" i="8"/>
  <c r="E5" i="8"/>
  <c r="F5" i="8" s="1"/>
  <c r="E7" i="8" l="1"/>
  <c r="F7" i="8" s="1"/>
  <c r="E14" i="8"/>
  <c r="F14" i="8" s="1"/>
  <c r="D18" i="8"/>
  <c r="E16" i="8"/>
  <c r="F16" i="8" s="1"/>
  <c r="C18" i="8"/>
  <c r="E17" i="8"/>
  <c r="F17" i="8" s="1"/>
  <c r="C25" i="1"/>
  <c r="C8" i="1"/>
  <c r="D23" i="1" l="1"/>
  <c r="D26" i="1" s="1"/>
  <c r="D8" i="1"/>
  <c r="D25" i="1" s="1"/>
  <c r="D27" i="1" l="1"/>
  <c r="C23" i="1"/>
  <c r="E5" i="1"/>
  <c r="F5" i="1" s="1"/>
  <c r="E23" i="1" l="1"/>
  <c r="F23" i="1" s="1"/>
  <c r="C26" i="1" l="1"/>
  <c r="E26" i="1" s="1"/>
  <c r="F26" i="1" s="1"/>
  <c r="E8" i="1"/>
  <c r="F8" i="1" s="1"/>
  <c r="E25" i="1"/>
  <c r="F25" i="1" s="1"/>
  <c r="C27" i="1" l="1"/>
</calcChain>
</file>

<file path=xl/sharedStrings.xml><?xml version="1.0" encoding="utf-8"?>
<sst xmlns="http://schemas.openxmlformats.org/spreadsheetml/2006/main" count="160" uniqueCount="25">
  <si>
    <t>Budget</t>
  </si>
  <si>
    <t>Actual</t>
  </si>
  <si>
    <t>Difference (%)</t>
  </si>
  <si>
    <t>Difference ($)</t>
  </si>
  <si>
    <t>Balance</t>
  </si>
  <si>
    <t>EXPENDITURES</t>
  </si>
  <si>
    <t>INCOME                              Memo</t>
  </si>
  <si>
    <t>TOTAL INCOME</t>
  </si>
  <si>
    <t>TOTAL EXPENSES</t>
  </si>
  <si>
    <t>GRAND TOTAL</t>
  </si>
  <si>
    <t>Income</t>
  </si>
  <si>
    <t>Expenditures</t>
  </si>
  <si>
    <t>BUDGET 2012-2013</t>
  </si>
  <si>
    <t>Curricula Material</t>
  </si>
  <si>
    <t>Print Material</t>
  </si>
  <si>
    <t>School/Division Priorities</t>
  </si>
  <si>
    <t>Multimedia, Databases, and Online Subscriptions</t>
  </si>
  <si>
    <t>Periodicals</t>
  </si>
  <si>
    <t>School Library Supplies (including MARC Records)</t>
  </si>
  <si>
    <t>CURRICULAR MATERIALS BUDGET 2012-2013</t>
  </si>
  <si>
    <t>FAN PRINT MATERIAL BUDGET 2012-2013</t>
  </si>
  <si>
    <t>SCHOOL DIVISION PRIORITIES BUDGET 2012-2013</t>
  </si>
  <si>
    <t>MULTIMEDIA, DATABASES &amp; ONLINE SUBSCRIPTIONS BUDGET 2012-2013</t>
  </si>
  <si>
    <t>PERIODICALS BUDGET 2012-2013</t>
  </si>
  <si>
    <t>SCHOOL LIBRARY SUPPLIES BUDGET 2012-2013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</si>
</sst>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164" formatCode="_(&quot;$&quot;* #,##0.00_);_(&quot;$&quot;* \(#,##0.00\);_(&quot;$&quot;* &quot;-&quot;??_);_(@_)"/>
    <numFmt numFmtId="165" formatCode="0.0%"/>
    <numFmt numFmtId="166" formatCode="_(\$* #,##0.00_);_(\$* \(#,##0.00\);_(\$* &quot;-&quot;??_);_(@_)"/>
    <numFmt numFmtId="167" formatCode="_-[$$-1009]* #,##0.00_-;\-[$$-1009]* #,##0.00_-;_-[$$-1009]* &quot;-&quot;??_-;_-@_-"/>
  </numFmts>
  <fonts count="12" x14ac:knownFonts="1">
    <font>
      <sz val="11"/>
      <color theme="1"/>
      <name val="Palatino Linotype"/>
      <family val="2"/>
      <scheme val="minor"/>
    </font>
    <font>
      <sz val="11"/>
      <color theme="1"/>
      <name val="Palatino Linotype"/>
      <family val="2"/>
      <scheme val="minor"/>
    </font>
    <font>
      <sz val="10"/>
      <color theme="1"/>
      <name val="Palatino Linotype"/>
      <family val="2"/>
      <scheme val="major"/>
    </font>
    <font>
      <sz val="12"/>
      <color theme="1"/>
      <name val="Palatino Linotype"/>
      <family val="2"/>
      <scheme val="major"/>
    </font>
    <font>
      <sz val="8"/>
      <name val="Palatino Linotype"/>
      <family val="2"/>
      <scheme val="minor"/>
    </font>
    <font>
      <sz val="11"/>
      <color theme="0"/>
      <name val="Palatino Linotype"/>
      <family val="2"/>
      <scheme val="minor"/>
    </font>
    <font>
      <sz val="8"/>
      <color theme="1" tint="0.34998626667073579"/>
      <name val="Palatino Linotype"/>
      <family val="2"/>
      <scheme val="minor"/>
    </font>
    <font>
      <sz val="8"/>
      <color theme="0"/>
      <name val="Palatino Linotype"/>
      <family val="2"/>
      <scheme val="minor"/>
    </font>
    <font>
      <b/>
      <sz val="11"/>
      <color theme="1"/>
      <name val="Palatino Linotype"/>
      <family val="1"/>
      <scheme val="minor"/>
    </font>
    <font>
      <b/>
      <sz val="8"/>
      <color theme="1" tint="0.34998626667073579"/>
      <name val="Palatino Linotype"/>
      <family val="1"/>
      <scheme val="minor"/>
    </font>
    <font>
      <b/>
      <sz val="8"/>
      <color theme="1"/>
      <name val="Palatino Linotype"/>
      <family val="1"/>
      <scheme val="minor"/>
    </font>
    <font>
      <sz val="14"/>
      <color theme="4" tint="-0.499984740745262"/>
      <name val="Palatino Linotype"/>
      <family val="1"/>
      <scheme val="major"/>
    </font>
  </fonts>
  <fills count="6">
    <fill>
      <patternFill patternType="none"/>
    </fill>
    <fill>
      <patternFill patternType="gray125"/>
    </fill>
    <fill>
      <patternFill patternType="solid">
        <fgColor theme="6" tint="0.3999450666829432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</fills>
  <borders count="4">
    <border>
      <left/>
      <right/>
      <top/>
      <bottom/>
      <diagonal/>
    </border>
    <border>
      <left style="thin">
        <color theme="6" tint="0.39994506668294322"/>
      </left>
      <right/>
      <top style="thin">
        <color theme="6" tint="0.39994506668294322"/>
      </top>
      <bottom style="thin">
        <color theme="6" tint="0.39994506668294322"/>
      </bottom>
      <diagonal/>
    </border>
    <border>
      <left/>
      <right/>
      <top style="thin">
        <color theme="6" tint="0.39994506668294322"/>
      </top>
      <bottom style="thin">
        <color theme="6" tint="0.39994506668294322"/>
      </bottom>
      <diagonal/>
    </border>
    <border>
      <left/>
      <right style="thin">
        <color theme="6" tint="0.39994506668294322"/>
      </right>
      <top style="thin">
        <color theme="6" tint="0.39994506668294322"/>
      </top>
      <bottom style="thin">
        <color theme="6" tint="0.39994506668294322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4" fillId="0" borderId="0">
      <alignment horizontal="left" vertical="center"/>
    </xf>
    <xf numFmtId="14" fontId="4" fillId="0" borderId="0"/>
    <xf numFmtId="0" fontId="3" fillId="0" borderId="0">
      <alignment horizontal="left"/>
    </xf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Fill="1" applyBorder="1"/>
    <xf numFmtId="0" fontId="2" fillId="0" borderId="0" xfId="0" applyFont="1" applyFill="1" applyBorder="1"/>
    <xf numFmtId="0" fontId="0" fillId="0" borderId="0" xfId="0" applyFill="1" applyBorder="1" applyAlignment="1">
      <alignment vertical="center"/>
    </xf>
    <xf numFmtId="164" fontId="0" fillId="0" borderId="0" xfId="0" applyNumberFormat="1" applyFill="1" applyBorder="1" applyAlignment="1">
      <alignment vertical="center"/>
    </xf>
    <xf numFmtId="165" fontId="0" fillId="0" borderId="0" xfId="1" applyNumberFormat="1" applyFont="1" applyFill="1" applyBorder="1" applyAlignment="1">
      <alignment vertical="center"/>
    </xf>
    <xf numFmtId="9" fontId="0" fillId="0" borderId="0" xfId="1" applyFont="1" applyFill="1" applyBorder="1" applyAlignment="1">
      <alignment vertical="center"/>
    </xf>
    <xf numFmtId="165" fontId="0" fillId="0" borderId="0" xfId="0" applyNumberFormat="1" applyFill="1" applyBorder="1" applyAlignment="1">
      <alignment vertical="center"/>
    </xf>
    <xf numFmtId="14" fontId="4" fillId="0" borderId="0" xfId="3"/>
    <xf numFmtId="164" fontId="6" fillId="3" borderId="2" xfId="0" applyNumberFormat="1" applyFont="1" applyFill="1" applyBorder="1" applyAlignment="1">
      <alignment vertical="center"/>
    </xf>
    <xf numFmtId="164" fontId="6" fillId="4" borderId="2" xfId="0" applyNumberFormat="1" applyFont="1" applyFill="1" applyBorder="1" applyAlignment="1">
      <alignment vertical="center"/>
    </xf>
    <xf numFmtId="165" fontId="6" fillId="4" borderId="3" xfId="0" applyNumberFormat="1" applyFont="1" applyFill="1" applyBorder="1" applyAlignment="1">
      <alignment vertical="center"/>
    </xf>
    <xf numFmtId="0" fontId="3" fillId="0" borderId="0" xfId="4" applyAlignment="1"/>
    <xf numFmtId="166" fontId="0" fillId="0" borderId="0" xfId="0" applyNumberFormat="1" applyFill="1" applyBorder="1" applyAlignment="1">
      <alignment vertical="center"/>
    </xf>
    <xf numFmtId="167" fontId="0" fillId="0" borderId="0" xfId="5" applyNumberFormat="1" applyFont="1" applyFill="1" applyBorder="1" applyAlignment="1">
      <alignment vertical="center"/>
    </xf>
    <xf numFmtId="0" fontId="8" fillId="0" borderId="0" xfId="0" applyFont="1"/>
    <xf numFmtId="0" fontId="8" fillId="0" borderId="0" xfId="0" applyFont="1" applyFill="1" applyBorder="1" applyAlignment="1">
      <alignment vertical="center"/>
    </xf>
    <xf numFmtId="0" fontId="9" fillId="4" borderId="1" xfId="0" applyFont="1" applyFill="1" applyBorder="1" applyAlignment="1">
      <alignment vertical="center"/>
    </xf>
    <xf numFmtId="0" fontId="9" fillId="3" borderId="1" xfId="0" applyFont="1" applyFill="1" applyBorder="1" applyAlignment="1">
      <alignment vertical="center"/>
    </xf>
    <xf numFmtId="0" fontId="5" fillId="5" borderId="0" xfId="0" applyFont="1" applyFill="1" applyBorder="1" applyAlignment="1">
      <alignment vertical="center"/>
    </xf>
    <xf numFmtId="0" fontId="7" fillId="5" borderId="1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167" fontId="0" fillId="2" borderId="0" xfId="5" applyNumberFormat="1" applyFont="1" applyFill="1" applyBorder="1" applyAlignment="1">
      <alignment vertical="center"/>
    </xf>
    <xf numFmtId="9" fontId="0" fillId="2" borderId="0" xfId="1" applyFont="1" applyFill="1" applyBorder="1" applyAlignment="1">
      <alignment vertical="center"/>
    </xf>
    <xf numFmtId="0" fontId="9" fillId="2" borderId="1" xfId="0" applyFont="1" applyFill="1" applyBorder="1" applyAlignment="1">
      <alignment vertical="center"/>
    </xf>
    <xf numFmtId="167" fontId="6" fillId="2" borderId="2" xfId="5" applyNumberFormat="1" applyFont="1" applyFill="1" applyBorder="1" applyAlignment="1">
      <alignment horizontal="right" vertical="center"/>
    </xf>
    <xf numFmtId="164" fontId="6" fillId="2" borderId="2" xfId="0" applyNumberFormat="1" applyFont="1" applyFill="1" applyBorder="1" applyAlignment="1">
      <alignment vertical="center"/>
    </xf>
    <xf numFmtId="165" fontId="6" fillId="2" borderId="3" xfId="1" applyNumberFormat="1" applyFont="1" applyFill="1" applyBorder="1" applyAlignment="1">
      <alignment vertical="center"/>
    </xf>
    <xf numFmtId="165" fontId="6" fillId="3" borderId="3" xfId="0" applyNumberFormat="1" applyFont="1" applyFill="1" applyBorder="1" applyAlignment="1">
      <alignment vertical="center"/>
    </xf>
    <xf numFmtId="167" fontId="0" fillId="0" borderId="0" xfId="0" applyNumberForma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5" fillId="5" borderId="0" xfId="0" applyFont="1" applyFill="1" applyBorder="1" applyAlignment="1">
      <alignment horizontal="center" vertical="center"/>
    </xf>
    <xf numFmtId="0" fontId="11" fillId="0" borderId="0" xfId="4" applyFont="1" applyAlignment="1"/>
    <xf numFmtId="0" fontId="0" fillId="0" borderId="0" xfId="0" applyFill="1" applyBorder="1" applyAlignment="1"/>
    <xf numFmtId="0" fontId="0" fillId="0" borderId="0" xfId="0" applyAlignment="1"/>
  </cellXfs>
  <cellStyles count="6">
    <cellStyle name="Company Name" xfId="2"/>
    <cellStyle name="Currency" xfId="5" builtinId="4"/>
    <cellStyle name="Date" xfId="3"/>
    <cellStyle name="Normal" xfId="0" builtinId="0" customBuiltin="1"/>
    <cellStyle name="Percent" xfId="1" builtinId="5"/>
    <cellStyle name="Title" xfId="4" builtinId="15" customBuiltin="1"/>
  </cellStyles>
  <dxfs count="145">
    <dxf>
      <numFmt numFmtId="165" formatCode="0.0%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165" formatCode="0.0%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6" formatCode="_(\$* #,##0.00_);_(\$* \(#,##0.00\);_(\$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16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6" formatCode="_(\$* #,##0.00_);_(\$* \(#,##0.00\);_(\$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16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6" formatCode="_(\$* #,##0.00_);_(\$* \(#,##0.00\);_(\$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16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Palatino Linotype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Palatino Linotype"/>
        <scheme val="minor"/>
      </font>
      <fill>
        <patternFill patternType="solid">
          <fgColor indexed="64"/>
          <bgColor theme="4" tint="-0.499984740745262"/>
        </patternFill>
      </fill>
      <alignment horizontal="general" vertical="center" textRotation="0" wrapText="0" indent="0" justifyLastLine="0" shrinkToFit="0" readingOrder="0"/>
    </dxf>
    <dxf>
      <numFmt numFmtId="13" formatCode="0%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167" formatCode="_-[$$-1009]* #,##0.00_-;\-[$$-1009]* #,##0.00_-;_-[$$-1009]* &quot;-&quot;??_-;_-@_-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167" formatCode="_-[$$-1009]* #,##0.00_-;\-[$$-1009]* #,##0.00_-;_-[$$-1009]* &quot;-&quot;??_-;_-@_-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167" formatCode="_-[$$-1009]* #,##0.00_-;\-[$$-1009]* #,##0.00_-;_-[$$-1009]* &quot;-&quot;??_-;_-@_-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Palatino Linotype"/>
        <scheme val="minor"/>
      </font>
      <fill>
        <patternFill patternType="solid">
          <fgColor indexed="64"/>
          <bgColor theme="4" tint="-0.499984740745262"/>
        </patternFill>
      </fill>
      <alignment horizontal="general" vertical="center" textRotation="0" wrapText="0" indent="0" justifyLastLine="0" shrinkToFit="0" readingOrder="0"/>
    </dxf>
    <dxf>
      <numFmt numFmtId="165" formatCode="0.0%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165" formatCode="0.0%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6" formatCode="_(\$* #,##0.00_);_(\$* \(#,##0.00\);_(\$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16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6" formatCode="_(\$* #,##0.00_);_(\$* \(#,##0.00\);_(\$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16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6" formatCode="_(\$* #,##0.00_);_(\$* \(#,##0.00\);_(\$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16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Palatino Linotype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Palatino Linotype"/>
        <scheme val="minor"/>
      </font>
      <fill>
        <patternFill patternType="solid">
          <fgColor indexed="64"/>
          <bgColor theme="4" tint="-0.499984740745262"/>
        </patternFill>
      </fill>
      <alignment horizontal="general" vertical="center" textRotation="0" wrapText="0" indent="0" justifyLastLine="0" shrinkToFit="0" readingOrder="0"/>
    </dxf>
    <dxf>
      <numFmt numFmtId="13" formatCode="0%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167" formatCode="_-[$$-1009]* #,##0.00_-;\-[$$-1009]* #,##0.00_-;_-[$$-1009]* &quot;-&quot;??_-;_-@_-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167" formatCode="_-[$$-1009]* #,##0.00_-;\-[$$-1009]* #,##0.00_-;_-[$$-1009]* &quot;-&quot;??_-;_-@_-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167" formatCode="_-[$$-1009]* #,##0.00_-;\-[$$-1009]* #,##0.00_-;_-[$$-1009]* &quot;-&quot;??_-;_-@_-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Palatino Linotype"/>
        <scheme val="minor"/>
      </font>
      <fill>
        <patternFill patternType="solid">
          <fgColor indexed="64"/>
          <bgColor theme="4" tint="-0.499984740745262"/>
        </patternFill>
      </fill>
      <alignment horizontal="general" vertical="center" textRotation="0" wrapText="0" indent="0" justifyLastLine="0" shrinkToFit="0" readingOrder="0"/>
    </dxf>
    <dxf>
      <numFmt numFmtId="165" formatCode="0.0%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165" formatCode="0.0%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6" formatCode="_(\$* #,##0.00_);_(\$* \(#,##0.00\);_(\$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16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6" formatCode="_(\$* #,##0.00_);_(\$* \(#,##0.00\);_(\$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16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6" formatCode="_(\$* #,##0.00_);_(\$* \(#,##0.00\);_(\$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16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Palatino Linotype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Palatino Linotype"/>
        <scheme val="minor"/>
      </font>
      <fill>
        <patternFill patternType="solid">
          <fgColor indexed="64"/>
          <bgColor theme="4" tint="-0.499984740745262"/>
        </patternFill>
      </fill>
      <alignment horizontal="general" vertical="center" textRotation="0" wrapText="0" indent="0" justifyLastLine="0" shrinkToFit="0" readingOrder="0"/>
    </dxf>
    <dxf>
      <numFmt numFmtId="13" formatCode="0%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167" formatCode="_-[$$-1009]* #,##0.00_-;\-[$$-1009]* #,##0.00_-;_-[$$-1009]* &quot;-&quot;??_-;_-@_-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167" formatCode="_-[$$-1009]* #,##0.00_-;\-[$$-1009]* #,##0.00_-;_-[$$-1009]* &quot;-&quot;??_-;_-@_-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167" formatCode="_-[$$-1009]* #,##0.00_-;\-[$$-1009]* #,##0.00_-;_-[$$-1009]* &quot;-&quot;??_-;_-@_-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Palatino Linotype"/>
        <scheme val="minor"/>
      </font>
      <fill>
        <patternFill patternType="solid">
          <fgColor indexed="64"/>
          <bgColor theme="4" tint="-0.499984740745262"/>
        </patternFill>
      </fill>
      <alignment horizontal="general" vertical="center" textRotation="0" wrapText="0" indent="0" justifyLastLine="0" shrinkToFit="0" readingOrder="0"/>
    </dxf>
    <dxf>
      <numFmt numFmtId="165" formatCode="0.0%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165" formatCode="0.0%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6" formatCode="_(\$* #,##0.00_);_(\$* \(#,##0.00\);_(\$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16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6" formatCode="_(\$* #,##0.00_);_(\$* \(#,##0.00\);_(\$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16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6" formatCode="_(\$* #,##0.00_);_(\$* \(#,##0.00\);_(\$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16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Palatino Linotype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Palatino Linotype"/>
        <scheme val="minor"/>
      </font>
      <fill>
        <patternFill patternType="solid">
          <fgColor indexed="64"/>
          <bgColor theme="4" tint="-0.499984740745262"/>
        </patternFill>
      </fill>
      <alignment horizontal="general" vertical="center" textRotation="0" wrapText="0" indent="0" justifyLastLine="0" shrinkToFit="0" readingOrder="0"/>
    </dxf>
    <dxf>
      <numFmt numFmtId="13" formatCode="0%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167" formatCode="_-[$$-1009]* #,##0.00_-;\-[$$-1009]* #,##0.00_-;_-[$$-1009]* &quot;-&quot;??_-;_-@_-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167" formatCode="_-[$$-1009]* #,##0.00_-;\-[$$-1009]* #,##0.00_-;_-[$$-1009]* &quot;-&quot;??_-;_-@_-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167" formatCode="_-[$$-1009]* #,##0.00_-;\-[$$-1009]* #,##0.00_-;_-[$$-1009]* &quot;-&quot;??_-;_-@_-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Palatino Linotype"/>
        <scheme val="minor"/>
      </font>
      <fill>
        <patternFill patternType="solid">
          <fgColor indexed="64"/>
          <bgColor theme="4" tint="-0.499984740745262"/>
        </patternFill>
      </fill>
      <alignment horizontal="general" vertical="center" textRotation="0" wrapText="0" indent="0" justifyLastLine="0" shrinkToFit="0" readingOrder="0"/>
    </dxf>
    <dxf>
      <numFmt numFmtId="165" formatCode="0.0%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165" formatCode="0.0%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6" formatCode="_(\$* #,##0.00_);_(\$* \(#,##0.00\);_(\$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16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6" formatCode="_(\$* #,##0.00_);_(\$* \(#,##0.00\);_(\$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16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6" formatCode="_(\$* #,##0.00_);_(\$* \(#,##0.00\);_(\$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16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Palatino Linotype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Palatino Linotype"/>
        <scheme val="minor"/>
      </font>
      <fill>
        <patternFill patternType="solid">
          <fgColor indexed="64"/>
          <bgColor theme="4" tint="-0.499984740745262"/>
        </patternFill>
      </fill>
      <alignment horizontal="general" vertical="center" textRotation="0" wrapText="0" indent="0" justifyLastLine="0" shrinkToFit="0" readingOrder="0"/>
    </dxf>
    <dxf>
      <numFmt numFmtId="13" formatCode="0%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167" formatCode="_-[$$-1009]* #,##0.00_-;\-[$$-1009]* #,##0.00_-;_-[$$-1009]* &quot;-&quot;??_-;_-@_-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167" formatCode="_-[$$-1009]* #,##0.00_-;\-[$$-1009]* #,##0.00_-;_-[$$-1009]* &quot;-&quot;??_-;_-@_-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167" formatCode="_-[$$-1009]* #,##0.00_-;\-[$$-1009]* #,##0.00_-;_-[$$-1009]* &quot;-&quot;??_-;_-@_-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Palatino Linotype"/>
        <scheme val="minor"/>
      </font>
      <fill>
        <patternFill patternType="solid">
          <fgColor indexed="64"/>
          <bgColor theme="4" tint="-0.499984740745262"/>
        </patternFill>
      </fill>
      <alignment horizontal="general" vertical="center" textRotation="0" wrapText="0" indent="0" justifyLastLine="0" shrinkToFit="0" readingOrder="0"/>
    </dxf>
    <dxf>
      <numFmt numFmtId="165" formatCode="0.0%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Palatino Linotype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5" formatCode="0.0%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Palatino Linotype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5" formatCode="0.0%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166" formatCode="_(\$* #,##0.00_);_(\$* \(#,##0.00\);_(\$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166" formatCode="_(\$* #,##0.00_);_(\$* \(#,##0.00\);_(\$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166" formatCode="_(\$* #,##0.00_);_(\$* \(#,##0.00\);_(\$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Palatino Linotype"/>
        <scheme val="minor"/>
      </font>
      <fill>
        <patternFill patternType="solid">
          <fgColor indexed="64"/>
          <bgColor theme="4" tint="-0.499984740745262"/>
        </patternFill>
      </fill>
      <alignment horizontal="general" vertical="center" textRotation="0" wrapText="0" indent="0" justifyLastLine="0" shrinkToFit="0" readingOrder="0"/>
    </dxf>
    <dxf>
      <numFmt numFmtId="13" formatCode="0%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167" formatCode="_-[$$-1009]* #,##0.00_-;\-[$$-1009]* #,##0.00_-;_-[$$-1009]* &quot;-&quot;??_-;_-@_-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167" formatCode="_-[$$-1009]* #,##0.00_-;\-[$$-1009]* #,##0.00_-;_-[$$-1009]* &quot;-&quot;??_-;_-@_-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167" formatCode="_-[$$-1009]* #,##0.00_-;\-[$$-1009]* #,##0.00_-;_-[$$-1009]* &quot;-&quot;??_-;_-@_-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Palatino Linotype"/>
        <scheme val="minor"/>
      </font>
      <fill>
        <patternFill patternType="solid">
          <fgColor indexed="64"/>
          <bgColor theme="4" tint="-0.499984740745262"/>
        </patternFill>
      </fill>
      <alignment horizontal="general" vertical="center" textRotation="0" wrapText="0" indent="0" justifyLastLine="0" shrinkToFit="0" readingOrder="0"/>
    </dxf>
    <dxf>
      <numFmt numFmtId="165" formatCode="0.0%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166" formatCode="_(\$* #,##0.00_);_(\$* \(#,##0.00\);_(\$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166" formatCode="_(\$* #,##0.00_);_(\$* \(#,##0.00\);_(\$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166" formatCode="_(\$* #,##0.00_);_(\$* \(#,##0.00\);_(\$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Palatino Linotype"/>
        <scheme val="minor"/>
      </font>
      <fill>
        <patternFill patternType="solid">
          <fgColor indexed="64"/>
          <bgColor theme="4" tint="-0.499984740745262"/>
        </patternFill>
      </fill>
      <alignment horizontal="general" vertical="center" textRotation="0" wrapText="0" indent="0" justifyLastLine="0" shrinkToFit="0" readingOrder="0"/>
    </dxf>
    <dxf>
      <numFmt numFmtId="13" formatCode="0%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167" formatCode="_-[$$-1009]* #,##0.00_-;\-[$$-1009]* #,##0.00_-;_-[$$-1009]* &quot;-&quot;??_-;_-@_-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167" formatCode="_-[$$-1009]* #,##0.00_-;\-[$$-1009]* #,##0.00_-;_-[$$-1009]* &quot;-&quot;??_-;_-@_-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167" formatCode="_-[$$-1009]* #,##0.00_-;\-[$$-1009]* #,##0.00_-;_-[$$-1009]* &quot;-&quot;??_-;_-@_-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Palatino Linotype"/>
        <scheme val="minor"/>
      </font>
      <fill>
        <patternFill patternType="solid">
          <fgColor indexed="64"/>
          <bgColor theme="4" tint="-0.499984740745262"/>
        </patternFill>
      </fill>
      <alignment horizontal="general" vertical="center" textRotation="0" wrapText="0" indent="0" justifyLastLine="0" shrinkToFit="0" readingOrder="0"/>
    </dxf>
    <dxf>
      <font>
        <sz val="8"/>
        <color theme="1" tint="0.34998626667073579"/>
      </font>
      <fill>
        <patternFill>
          <bgColor theme="0"/>
        </patternFill>
      </fill>
      <border diagonalUp="0" diagonalDown="0">
        <left style="thin">
          <color theme="6" tint="0.39994506668294322"/>
        </left>
        <right style="thin">
          <color theme="6" tint="0.39994506668294322"/>
        </right>
        <top style="thin">
          <color theme="6" tint="0.39994506668294322"/>
        </top>
        <bottom style="thin">
          <color theme="6" tint="0.39994506668294322"/>
        </bottom>
        <vertical/>
        <horizontal/>
      </border>
    </dxf>
    <dxf>
      <font>
        <sz val="8"/>
        <color theme="1" tint="0.34998626667073579"/>
      </font>
      <fill>
        <patternFill>
          <bgColor theme="6" tint="0.79998168889431442"/>
        </patternFill>
      </fill>
      <border diagonalUp="0" diagonalDown="0">
        <left style="thin">
          <color theme="6" tint="0.39994506668294322"/>
        </left>
        <right style="thin">
          <color theme="6" tint="0.39994506668294322"/>
        </right>
        <top style="thin">
          <color theme="6" tint="0.39994506668294322"/>
        </top>
        <bottom style="thin">
          <color theme="6" tint="0.39994506668294322"/>
        </bottom>
        <vertical/>
        <horizontal/>
      </border>
    </dxf>
    <dxf>
      <font>
        <sz val="8"/>
      </font>
      <fill>
        <patternFill>
          <bgColor theme="6" tint="0.39994506668294322"/>
        </patternFill>
      </fill>
      <border diagonalUp="0" diagonalDown="0">
        <left style="thin">
          <color theme="6" tint="0.39994506668294322"/>
        </left>
        <right style="thin">
          <color theme="6" tint="0.39994506668294322"/>
        </right>
        <top style="thin">
          <color theme="6" tint="0.39994506668294322"/>
        </top>
        <bottom style="thin">
          <color theme="6" tint="0.39994506668294322"/>
        </bottom>
        <vertical/>
        <horizontal/>
      </border>
    </dxf>
    <dxf>
      <font>
        <sz val="8"/>
      </font>
      <fill>
        <patternFill>
          <bgColor theme="6" tint="0.39994506668294322"/>
        </patternFill>
      </fill>
      <border diagonalUp="0" diagonalDown="0">
        <left style="thin">
          <color theme="6" tint="0.39994506668294322"/>
        </left>
        <right style="thin">
          <color theme="6" tint="0.39994506668294322"/>
        </right>
        <top style="thin">
          <color theme="6" tint="0.39994506668294322"/>
        </top>
        <bottom style="thin">
          <color theme="6" tint="0.39994506668294322"/>
        </bottom>
        <vertical/>
        <horizontal/>
      </border>
    </dxf>
    <dxf>
      <font>
        <sz val="9"/>
      </font>
    </dxf>
  </dxfs>
  <tableStyles count="1">
    <tableStyle name="Expense Budget" pivot="0" count="5">
      <tableStyleElement type="wholeTable" dxfId="144"/>
      <tableStyleElement type="headerRow" dxfId="143"/>
      <tableStyleElement type="totalRow" dxfId="142"/>
      <tableStyleElement type="firstRowStripe" dxfId="141"/>
      <tableStyleElement type="secondRowStripe" dxfId="140"/>
    </tableStyle>
  </tableStyles>
  <colors>
    <mruColors>
      <color rgb="FFFFA589"/>
      <color rgb="FFF0989A"/>
      <color rgb="FF7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5</xdr:col>
      <xdr:colOff>906534</xdr:colOff>
      <xdr:row>1</xdr:row>
      <xdr:rowOff>224476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892" y="0"/>
          <a:ext cx="6639119" cy="1109568"/>
        </a:xfrm>
        <a:prstGeom prst="rect">
          <a:avLst/>
        </a:prstGeom>
      </xdr:spPr>
    </xdr:pic>
    <xdr:clientData/>
  </xdr:twoCellAnchor>
  <xdr:oneCellAnchor>
    <xdr:from>
      <xdr:col>6</xdr:col>
      <xdr:colOff>76201</xdr:colOff>
      <xdr:row>3</xdr:row>
      <xdr:rowOff>128953</xdr:rowOff>
    </xdr:from>
    <xdr:ext cx="3059722" cy="1113253"/>
    <xdr:sp macro="" textlink="">
      <xdr:nvSpPr>
        <xdr:cNvPr id="2" name="TextBox 1"/>
        <xdr:cNvSpPr txBox="1"/>
      </xdr:nvSpPr>
      <xdr:spPr>
        <a:xfrm>
          <a:off x="6875586" y="1705707"/>
          <a:ext cx="3059722" cy="111325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lvl="0"/>
          <a:r>
            <a:rPr lang="en-US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50% Curricula Material</a:t>
          </a:r>
          <a:endParaRPr lang="en-CA" sz="8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15% Print Material – Fanfiction, FanNon-Fiction, and Reference</a:t>
          </a:r>
          <a:endParaRPr lang="en-CA" sz="8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15% School/Division Priorities</a:t>
          </a:r>
          <a:endParaRPr lang="en-CA" sz="8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10% Multimedia, Databases, and Online Subscriptions</a:t>
          </a:r>
          <a:endParaRPr lang="en-CA" sz="8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5% Periodicals</a:t>
          </a:r>
          <a:endParaRPr lang="en-CA" sz="8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5% School Library Supplies (including MARC Records)</a:t>
          </a:r>
          <a:endParaRPr lang="en-CA" sz="8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endParaRPr lang="en-CA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5</xdr:col>
      <xdr:colOff>906534</xdr:colOff>
      <xdr:row>1</xdr:row>
      <xdr:rowOff>224476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892" y="0"/>
          <a:ext cx="6639119" cy="110956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5</xdr:col>
      <xdr:colOff>906534</xdr:colOff>
      <xdr:row>1</xdr:row>
      <xdr:rowOff>224476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720" y="0"/>
          <a:ext cx="6636774" cy="110839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5</xdr:col>
      <xdr:colOff>906534</xdr:colOff>
      <xdr:row>1</xdr:row>
      <xdr:rowOff>224476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720" y="0"/>
          <a:ext cx="6636774" cy="110839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5</xdr:col>
      <xdr:colOff>906534</xdr:colOff>
      <xdr:row>1</xdr:row>
      <xdr:rowOff>224476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720" y="0"/>
          <a:ext cx="6636774" cy="110839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5</xdr:col>
      <xdr:colOff>906534</xdr:colOff>
      <xdr:row>1</xdr:row>
      <xdr:rowOff>224476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720" y="0"/>
          <a:ext cx="6636774" cy="110839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5</xdr:col>
      <xdr:colOff>906534</xdr:colOff>
      <xdr:row>1</xdr:row>
      <xdr:rowOff>224476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720" y="0"/>
          <a:ext cx="6636774" cy="110839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B4:F8" totalsRowShown="0" headerRowDxfId="139" dataDxfId="138">
  <autoFilter ref="B4:F8"/>
  <tableColumns count="5">
    <tableColumn id="1" name="INCOME                              Memo" dataDxfId="137"/>
    <tableColumn id="2" name="Budget" dataDxfId="136" dataCellStyle="Currency"/>
    <tableColumn id="3" name="Actual" dataDxfId="135" dataCellStyle="Currency"/>
    <tableColumn id="4" name="Difference ($)" dataDxfId="134"/>
    <tableColumn id="5" name="Difference (%)" dataDxfId="133" dataCellStyle="Percent">
      <calculatedColumnFormula>E5/C5</calculatedColumnFormula>
    </tableColumn>
  </tableColumns>
  <tableStyleInfo name="Expense Budget" showFirstColumn="0" showLastColumn="0" showRowStripes="1" showColumnStripes="0"/>
</table>
</file>

<file path=xl/tables/table10.xml><?xml version="1.0" encoding="utf-8"?>
<table xmlns="http://schemas.openxmlformats.org/spreadsheetml/2006/main" id="8" name="Table213579" displayName="Table213579" ref="B9:F14" totalsRowCount="1" headerRowDxfId="52" dataDxfId="51" totalsRowDxfId="50">
  <autoFilter ref="B9:F13"/>
  <tableColumns count="5">
    <tableColumn id="1" name="EXPENDITURES" totalsRowLabel="TOTAL EXPENSES" dataDxfId="48" totalsRowDxfId="49"/>
    <tableColumn id="2" name="Budget" totalsRowFunction="custom" dataDxfId="46" totalsRowDxfId="47">
      <totalsRowFormula>SUM(C10:C13)</totalsRowFormula>
    </tableColumn>
    <tableColumn id="3" name="Actual" totalsRowFunction="sum" dataDxfId="44" totalsRowDxfId="45"/>
    <tableColumn id="4" name="Difference ($)" totalsRowFunction="sum" dataDxfId="42" totalsRowDxfId="43"/>
    <tableColumn id="5" name="Difference (%)" totalsRowFunction="custom" dataDxfId="40" totalsRowDxfId="41">
      <totalsRowFormula>E14/C14</totalsRowFormula>
    </tableColumn>
  </tableColumns>
  <tableStyleInfo name="Expense Budget" showFirstColumn="0" showLastColumn="0" showRowStripes="1" showColumnStripes="0"/>
</table>
</file>

<file path=xl/tables/table11.xml><?xml version="1.0" encoding="utf-8"?>
<table xmlns="http://schemas.openxmlformats.org/spreadsheetml/2006/main" id="9" name="Table11246810" displayName="Table11246810" ref="B4:F7" totalsRowShown="0" headerRowDxfId="39" dataDxfId="38">
  <autoFilter ref="B4:F7"/>
  <tableColumns count="5">
    <tableColumn id="1" name="INCOME                              Memo" dataDxfId="37"/>
    <tableColumn id="2" name="Budget" dataDxfId="36" dataCellStyle="Currency"/>
    <tableColumn id="3" name="Actual" dataDxfId="35" dataCellStyle="Currency"/>
    <tableColumn id="4" name="Difference ($)" dataDxfId="34"/>
    <tableColumn id="5" name="Difference (%)" dataDxfId="33" dataCellStyle="Percent">
      <calculatedColumnFormula>E5/C5</calculatedColumnFormula>
    </tableColumn>
  </tableColumns>
  <tableStyleInfo name="Expense Budget" showFirstColumn="0" showLastColumn="0" showRowStripes="1" showColumnStripes="0"/>
</table>
</file>

<file path=xl/tables/table12.xml><?xml version="1.0" encoding="utf-8"?>
<table xmlns="http://schemas.openxmlformats.org/spreadsheetml/2006/main" id="10" name="Table21357911" displayName="Table21357911" ref="B9:F14" totalsRowCount="1" headerRowDxfId="32" dataDxfId="31" totalsRowDxfId="30">
  <autoFilter ref="B9:F13"/>
  <tableColumns count="5">
    <tableColumn id="1" name="EXPENDITURES" totalsRowLabel="TOTAL EXPENSES" dataDxfId="28" totalsRowDxfId="29"/>
    <tableColumn id="2" name="Budget" totalsRowFunction="custom" dataDxfId="26" totalsRowDxfId="27">
      <totalsRowFormula>SUM(C10:C13)</totalsRowFormula>
    </tableColumn>
    <tableColumn id="3" name="Actual" totalsRowFunction="sum" dataDxfId="24" totalsRowDxfId="25"/>
    <tableColumn id="4" name="Difference ($)" totalsRowFunction="sum" dataDxfId="22" totalsRowDxfId="23"/>
    <tableColumn id="5" name="Difference (%)" totalsRowFunction="custom" dataDxfId="20" totalsRowDxfId="21">
      <totalsRowFormula>E14/C14</totalsRowFormula>
    </tableColumn>
  </tableColumns>
  <tableStyleInfo name="Expense Budget" showFirstColumn="0" showLastColumn="0" showRowStripes="1" showColumnStripes="0"/>
</table>
</file>

<file path=xl/tables/table13.xml><?xml version="1.0" encoding="utf-8"?>
<table xmlns="http://schemas.openxmlformats.org/spreadsheetml/2006/main" id="13" name="Table1124681014" displayName="Table1124681014" ref="B4:F7" totalsRowShown="0" headerRowDxfId="19" dataDxfId="18">
  <autoFilter ref="B4:F7"/>
  <tableColumns count="5">
    <tableColumn id="1" name="INCOME                              Memo" dataDxfId="17"/>
    <tableColumn id="2" name="Budget" dataDxfId="16" dataCellStyle="Currency"/>
    <tableColumn id="3" name="Actual" dataDxfId="15" dataCellStyle="Currency"/>
    <tableColumn id="4" name="Difference ($)" dataDxfId="14"/>
    <tableColumn id="5" name="Difference (%)" dataDxfId="13" dataCellStyle="Percent">
      <calculatedColumnFormula>E5/C5</calculatedColumnFormula>
    </tableColumn>
  </tableColumns>
  <tableStyleInfo name="Expense Budget" showFirstColumn="0" showLastColumn="0" showRowStripes="1" showColumnStripes="0"/>
</table>
</file>

<file path=xl/tables/table14.xml><?xml version="1.0" encoding="utf-8"?>
<table xmlns="http://schemas.openxmlformats.org/spreadsheetml/2006/main" id="14" name="Table2135791115" displayName="Table2135791115" ref="B9:F14" totalsRowCount="1" headerRowDxfId="12" dataDxfId="11" totalsRowDxfId="10">
  <autoFilter ref="B9:F13"/>
  <tableColumns count="5">
    <tableColumn id="1" name="EXPENDITURES" totalsRowLabel="TOTAL EXPENSES" dataDxfId="8" totalsRowDxfId="9"/>
    <tableColumn id="2" name="Budget" totalsRowFunction="custom" dataDxfId="6" totalsRowDxfId="7">
      <totalsRowFormula>SUM(C10:C13)</totalsRowFormula>
    </tableColumn>
    <tableColumn id="3" name="Actual" totalsRowFunction="sum" dataDxfId="4" totalsRowDxfId="5"/>
    <tableColumn id="4" name="Difference ($)" totalsRowFunction="sum" dataDxfId="2" totalsRowDxfId="3"/>
    <tableColumn id="5" name="Difference (%)" totalsRowFunction="custom" dataDxfId="0" totalsRowDxfId="1">
      <totalsRowFormula>E14/C14</totalsRowFormula>
    </tableColumn>
  </tableColumns>
  <tableStyleInfo name="Expense Budget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10:F23" totalsRowCount="1" headerRowDxfId="132" dataDxfId="131" totalsRowDxfId="130">
  <autoFilter ref="B10:F22"/>
  <tableColumns count="5">
    <tableColumn id="1" name="EXPENDITURES" totalsRowLabel="TOTAL EXPENSES" dataDxfId="129" totalsRowDxfId="109"/>
    <tableColumn id="2" name="Budget" totalsRowFunction="custom" dataDxfId="128" totalsRowDxfId="108">
      <totalsRowFormula>SUM(C11:C22)</totalsRowFormula>
    </tableColumn>
    <tableColumn id="3" name="Actual" totalsRowFunction="sum" dataDxfId="127" totalsRowDxfId="107"/>
    <tableColumn id="4" name="Difference ($)" totalsRowFunction="sum" dataDxfId="126" totalsRowDxfId="106"/>
    <tableColumn id="5" name="Difference (%)" totalsRowFunction="custom" dataDxfId="125" totalsRowDxfId="105">
      <calculatedColumnFormula>E11/C11</calculatedColumnFormula>
      <totalsRowFormula>E23/C23</totalsRowFormula>
    </tableColumn>
  </tableColumns>
  <tableStyleInfo name="Expense Budget" showFirstColumn="0" showLastColumn="0" showRowStripes="1" showColumnStripes="0"/>
</table>
</file>

<file path=xl/tables/table3.xml><?xml version="1.0" encoding="utf-8"?>
<table xmlns="http://schemas.openxmlformats.org/spreadsheetml/2006/main" id="11" name="Table112" displayName="Table112" ref="B4:F7" totalsRowShown="0" headerRowDxfId="124" dataDxfId="123">
  <autoFilter ref="B4:F7"/>
  <tableColumns count="5">
    <tableColumn id="1" name="INCOME                              Memo" dataDxfId="122"/>
    <tableColumn id="2" name="Budget" dataDxfId="121" dataCellStyle="Currency"/>
    <tableColumn id="3" name="Actual" dataDxfId="120" dataCellStyle="Currency"/>
    <tableColumn id="4" name="Difference ($)" dataDxfId="119"/>
    <tableColumn id="5" name="Difference (%)" dataDxfId="118" dataCellStyle="Percent">
      <calculatedColumnFormula>E5/C5</calculatedColumnFormula>
    </tableColumn>
  </tableColumns>
  <tableStyleInfo name="Expense Budget" showFirstColumn="0" showLastColumn="0" showRowStripes="1" showColumnStripes="0"/>
</table>
</file>

<file path=xl/tables/table4.xml><?xml version="1.0" encoding="utf-8"?>
<table xmlns="http://schemas.openxmlformats.org/spreadsheetml/2006/main" id="12" name="Table213" displayName="Table213" ref="B9:F14" totalsRowCount="1" headerRowDxfId="117" dataDxfId="116" totalsRowDxfId="115">
  <autoFilter ref="B9:F13"/>
  <tableColumns count="5">
    <tableColumn id="1" name="EXPENDITURES" totalsRowLabel="TOTAL EXPENSES" dataDxfId="114" totalsRowDxfId="104"/>
    <tableColumn id="2" name="Budget" totalsRowFunction="custom" dataDxfId="113" totalsRowDxfId="103">
      <totalsRowFormula>SUM(C10:C13)</totalsRowFormula>
    </tableColumn>
    <tableColumn id="3" name="Actual" totalsRowFunction="sum" dataDxfId="112" totalsRowDxfId="102"/>
    <tableColumn id="4" name="Difference ($)" totalsRowFunction="sum" dataDxfId="111" totalsRowDxfId="101"/>
    <tableColumn id="5" name="Difference (%)" totalsRowFunction="custom" dataDxfId="110" totalsRowDxfId="100">
      <totalsRowFormula>E14/C14</totalsRowFormula>
    </tableColumn>
  </tableColumns>
  <tableStyleInfo name="Expense Budget" showFirstColumn="0" showLastColumn="0" showRowStripes="1" showColumnStripes="0"/>
</table>
</file>

<file path=xl/tables/table5.xml><?xml version="1.0" encoding="utf-8"?>
<table xmlns="http://schemas.openxmlformats.org/spreadsheetml/2006/main" id="3" name="Table1124" displayName="Table1124" ref="B4:F7" totalsRowShown="0" headerRowDxfId="99" dataDxfId="98">
  <autoFilter ref="B4:F7"/>
  <tableColumns count="5">
    <tableColumn id="1" name="INCOME                              Memo" dataDxfId="97"/>
    <tableColumn id="2" name="Budget" dataDxfId="96" dataCellStyle="Currency"/>
    <tableColumn id="3" name="Actual" dataDxfId="95" dataCellStyle="Currency"/>
    <tableColumn id="4" name="Difference ($)" dataDxfId="94"/>
    <tableColumn id="5" name="Difference (%)" dataDxfId="93" dataCellStyle="Percent">
      <calculatedColumnFormula>E5/C5</calculatedColumnFormula>
    </tableColumn>
  </tableColumns>
  <tableStyleInfo name="Expense Budget" showFirstColumn="0" showLastColumn="0" showRowStripes="1" showColumnStripes="0"/>
</table>
</file>

<file path=xl/tables/table6.xml><?xml version="1.0" encoding="utf-8"?>
<table xmlns="http://schemas.openxmlformats.org/spreadsheetml/2006/main" id="4" name="Table2135" displayName="Table2135" ref="B9:F14" totalsRowCount="1" headerRowDxfId="92" dataDxfId="91" totalsRowDxfId="90">
  <autoFilter ref="B9:F13"/>
  <tableColumns count="5">
    <tableColumn id="1" name="EXPENDITURES" totalsRowLabel="TOTAL EXPENSES" dataDxfId="88" totalsRowDxfId="89"/>
    <tableColumn id="2" name="Budget" totalsRowFunction="custom" dataDxfId="86" totalsRowDxfId="87">
      <totalsRowFormula>SUM(C10:C13)</totalsRowFormula>
    </tableColumn>
    <tableColumn id="3" name="Actual" totalsRowFunction="sum" dataDxfId="84" totalsRowDxfId="85"/>
    <tableColumn id="4" name="Difference ($)" totalsRowFunction="sum" dataDxfId="82" totalsRowDxfId="83"/>
    <tableColumn id="5" name="Difference (%)" totalsRowFunction="custom" dataDxfId="80" totalsRowDxfId="81">
      <totalsRowFormula>E14/C14</totalsRowFormula>
    </tableColumn>
  </tableColumns>
  <tableStyleInfo name="Expense Budget" showFirstColumn="0" showLastColumn="0" showRowStripes="1" showColumnStripes="0"/>
</table>
</file>

<file path=xl/tables/table7.xml><?xml version="1.0" encoding="utf-8"?>
<table xmlns="http://schemas.openxmlformats.org/spreadsheetml/2006/main" id="5" name="Table11246" displayName="Table11246" ref="B4:F7" totalsRowShown="0" headerRowDxfId="79" dataDxfId="78">
  <autoFilter ref="B4:F7"/>
  <tableColumns count="5">
    <tableColumn id="1" name="INCOME                              Memo" dataDxfId="77"/>
    <tableColumn id="2" name="Budget" dataDxfId="76" dataCellStyle="Currency"/>
    <tableColumn id="3" name="Actual" dataDxfId="75" dataCellStyle="Currency"/>
    <tableColumn id="4" name="Difference ($)" dataDxfId="74"/>
    <tableColumn id="5" name="Difference (%)" dataDxfId="73" dataCellStyle="Percent">
      <calculatedColumnFormula>E5/C5</calculatedColumnFormula>
    </tableColumn>
  </tableColumns>
  <tableStyleInfo name="Expense Budget" showFirstColumn="0" showLastColumn="0" showRowStripes="1" showColumnStripes="0"/>
</table>
</file>

<file path=xl/tables/table8.xml><?xml version="1.0" encoding="utf-8"?>
<table xmlns="http://schemas.openxmlformats.org/spreadsheetml/2006/main" id="6" name="Table21357" displayName="Table21357" ref="B9:F14" totalsRowCount="1" headerRowDxfId="72" dataDxfId="71" totalsRowDxfId="70">
  <autoFilter ref="B9:F13"/>
  <tableColumns count="5">
    <tableColumn id="1" name="EXPENDITURES" totalsRowLabel="TOTAL EXPENSES" dataDxfId="68" totalsRowDxfId="69"/>
    <tableColumn id="2" name="Budget" totalsRowFunction="custom" dataDxfId="66" totalsRowDxfId="67">
      <totalsRowFormula>SUM(C10:C13)</totalsRowFormula>
    </tableColumn>
    <tableColumn id="3" name="Actual" totalsRowFunction="sum" dataDxfId="64" totalsRowDxfId="65"/>
    <tableColumn id="4" name="Difference ($)" totalsRowFunction="sum" dataDxfId="62" totalsRowDxfId="63"/>
    <tableColumn id="5" name="Difference (%)" totalsRowFunction="custom" dataDxfId="60" totalsRowDxfId="61">
      <totalsRowFormula>E14/C14</totalsRowFormula>
    </tableColumn>
  </tableColumns>
  <tableStyleInfo name="Expense Budget" showFirstColumn="0" showLastColumn="0" showRowStripes="1" showColumnStripes="0"/>
</table>
</file>

<file path=xl/tables/table9.xml><?xml version="1.0" encoding="utf-8"?>
<table xmlns="http://schemas.openxmlformats.org/spreadsheetml/2006/main" id="7" name="Table112468" displayName="Table112468" ref="B4:F7" totalsRowShown="0" headerRowDxfId="59" dataDxfId="58">
  <autoFilter ref="B4:F7"/>
  <tableColumns count="5">
    <tableColumn id="1" name="INCOME                              Memo" dataDxfId="57"/>
    <tableColumn id="2" name="Budget" dataDxfId="56" dataCellStyle="Currency"/>
    <tableColumn id="3" name="Actual" dataDxfId="55" dataCellStyle="Currency"/>
    <tableColumn id="4" name="Difference ($)" dataDxfId="54"/>
    <tableColumn id="5" name="Difference (%)" dataDxfId="53" dataCellStyle="Percent">
      <calculatedColumnFormula>E5/C5</calculatedColumnFormula>
    </tableColumn>
  </tableColumns>
  <tableStyleInfo name="Expense Budget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Elemental">
  <a:themeElements>
    <a:clrScheme name="Elemental">
      <a:dk1>
        <a:sysClr val="windowText" lastClr="000000"/>
      </a:dk1>
      <a:lt1>
        <a:sysClr val="window" lastClr="FFFFFF"/>
      </a:lt1>
      <a:dk2>
        <a:srgbClr val="242852"/>
      </a:dk2>
      <a:lt2>
        <a:srgbClr val="ACCBF9"/>
      </a:lt2>
      <a:accent1>
        <a:srgbClr val="629DD1"/>
      </a:accent1>
      <a:accent2>
        <a:srgbClr val="297FD5"/>
      </a:accent2>
      <a:accent3>
        <a:srgbClr val="7F8FA9"/>
      </a:accent3>
      <a:accent4>
        <a:srgbClr val="4A66AC"/>
      </a:accent4>
      <a:accent5>
        <a:srgbClr val="5AA2AE"/>
      </a:accent5>
      <a:accent6>
        <a:srgbClr val="9D90A0"/>
      </a:accent6>
      <a:hlink>
        <a:srgbClr val="9454C3"/>
      </a:hlink>
      <a:folHlink>
        <a:srgbClr val="3EBBF0"/>
      </a:folHlink>
    </a:clrScheme>
    <a:fontScheme name="Elemental">
      <a:majorFont>
        <a:latin typeface="Palatino Linotype"/>
        <a:ea typeface=""/>
        <a:cs typeface=""/>
        <a:font script="Jpan" typeface="HGS明朝E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Palatino Linotype"/>
        <a:ea typeface=""/>
        <a:cs typeface=""/>
        <a:font script="Jpan" typeface="HGS明朝E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Elemental">
      <a:fillStyleLst>
        <a:solidFill>
          <a:schemeClr val="phClr"/>
        </a:solidFill>
        <a:gradFill rotWithShape="1">
          <a:gsLst>
            <a:gs pos="0">
              <a:schemeClr val="phClr">
                <a:tint val="90000"/>
              </a:schemeClr>
            </a:gs>
            <a:gs pos="48000">
              <a:schemeClr val="phClr">
                <a:tint val="54000"/>
                <a:satMod val="140000"/>
              </a:schemeClr>
            </a:gs>
            <a:gs pos="100000">
              <a:schemeClr val="phClr">
                <a:tint val="24000"/>
                <a:satMod val="260000"/>
              </a:schemeClr>
            </a:gs>
          </a:gsLst>
          <a:lin ang="16200000" scaled="1"/>
        </a:gradFill>
        <a:gradFill rotWithShape="1">
          <a:gsLst>
            <a:gs pos="0">
              <a:schemeClr val="phClr"/>
            </a:gs>
            <a:gs pos="100000">
              <a:schemeClr val="phClr">
                <a:shade val="48000"/>
                <a:satMod val="180000"/>
                <a:lumMod val="94000"/>
              </a:schemeClr>
            </a:gs>
            <a:gs pos="100000">
              <a:schemeClr val="phClr">
                <a:shade val="48000"/>
                <a:satMod val="180000"/>
                <a:lumMod val="94000"/>
              </a:schemeClr>
            </a:gs>
          </a:gsLst>
          <a:lin ang="4140000" scaled="1"/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28575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12700" dir="5400000" sx="102000" sy="102000" rotWithShape="0">
              <a:srgbClr val="000000">
                <a:alpha val="32000"/>
              </a:srgbClr>
            </a:outerShdw>
          </a:effectLst>
        </a:effectStyle>
        <a:effectStyle>
          <a:effectLst>
            <a:outerShdw blurRad="762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glow" dir="tl">
              <a:rot lat="0" lon="0" rev="19800000"/>
            </a:lightRig>
          </a:scene3d>
          <a:sp3d prstMaterial="metal">
            <a:bevelT w="38100" h="38100"/>
          </a:sp3d>
        </a:effectStyle>
        <a:effectStyle>
          <a:effectLst>
            <a:outerShdw blurRad="114300" dist="114300" dir="5400000" rotWithShape="0">
              <a:srgbClr val="000000">
                <a:alpha val="7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plastic">
            <a:bevelT w="50800" h="508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5000"/>
              </a:schemeClr>
            </a:gs>
            <a:gs pos="100000">
              <a:schemeClr val="phClr">
                <a:shade val="40000"/>
                <a:satMod val="18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4000"/>
                <a:satMod val="280000"/>
              </a:schemeClr>
              <a:schemeClr val="phClr">
                <a:tint val="60000"/>
                <a:satMod val="120000"/>
              </a:schemeClr>
            </a:duotone>
          </a:blip>
          <a:stretch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table" Target="../tables/table8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table" Target="../tables/table10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table" Target="../tables/table1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table" Target="../tables/table1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7"/>
  <sheetViews>
    <sheetView showGridLines="0" showWhiteSpace="0" topLeftCell="C1" zoomScale="130" zoomScaleNormal="130" zoomScalePageLayoutView="110" workbookViewId="0">
      <selection activeCell="F23" sqref="F23"/>
    </sheetView>
  </sheetViews>
  <sheetFormatPr defaultColWidth="9.33203125" defaultRowHeight="15.6" x14ac:dyDescent="0.35"/>
  <cols>
    <col min="1" max="1" width="0.6640625" style="1" customWidth="1"/>
    <col min="2" max="2" width="39.21875" style="1" customWidth="1"/>
    <col min="3" max="3" width="15.5546875" style="1" customWidth="1"/>
    <col min="4" max="4" width="13.88671875" style="1" customWidth="1"/>
    <col min="5" max="6" width="14.88671875" style="1" customWidth="1"/>
    <col min="7" max="8" width="9.33203125" style="1"/>
    <col min="9" max="9" width="10.77734375" style="1" customWidth="1"/>
    <col min="10" max="16384" width="9.33203125" style="1"/>
  </cols>
  <sheetData>
    <row r="1" spans="2:9" ht="69.599999999999994" customHeight="1" x14ac:dyDescent="0.35">
      <c r="B1" s="35"/>
      <c r="C1" s="36"/>
      <c r="D1" s="36"/>
      <c r="E1" s="36"/>
      <c r="F1" s="36"/>
    </row>
    <row r="2" spans="2:9" s="2" customFormat="1" ht="39" customHeight="1" x14ac:dyDescent="0.45">
      <c r="B2" s="34" t="s">
        <v>12</v>
      </c>
      <c r="C2" s="12"/>
      <c r="F2" s="8"/>
    </row>
    <row r="3" spans="2:9" ht="15" customHeight="1" x14ac:dyDescent="0.35"/>
    <row r="4" spans="2:9" s="3" customFormat="1" ht="15" customHeight="1" x14ac:dyDescent="0.35">
      <c r="B4" s="19" t="s">
        <v>6</v>
      </c>
      <c r="C4" s="33" t="s">
        <v>0</v>
      </c>
      <c r="D4" s="33" t="s">
        <v>1</v>
      </c>
      <c r="E4" s="33" t="s">
        <v>3</v>
      </c>
      <c r="F4" s="33" t="s">
        <v>2</v>
      </c>
    </row>
    <row r="5" spans="2:9" s="3" customFormat="1" x14ac:dyDescent="0.35">
      <c r="B5" s="15" t="s">
        <v>4</v>
      </c>
      <c r="C5" s="14">
        <v>6000</v>
      </c>
      <c r="D5" s="14">
        <v>0</v>
      </c>
      <c r="E5" s="4">
        <f>C5-D5</f>
        <v>6000</v>
      </c>
      <c r="F5" s="5">
        <f t="shared" ref="F5:F8" si="0">E5/C5</f>
        <v>1</v>
      </c>
    </row>
    <row r="6" spans="2:9" s="3" customFormat="1" x14ac:dyDescent="0.35">
      <c r="B6" s="16"/>
      <c r="C6" s="14"/>
      <c r="D6" s="14"/>
      <c r="E6" s="4"/>
      <c r="F6" s="6"/>
      <c r="I6" s="29"/>
    </row>
    <row r="7" spans="2:9" s="3" customFormat="1" x14ac:dyDescent="0.35">
      <c r="B7" s="16"/>
      <c r="C7" s="14"/>
      <c r="D7" s="14"/>
      <c r="E7" s="4"/>
      <c r="F7" s="6"/>
    </row>
    <row r="8" spans="2:9" s="3" customFormat="1" x14ac:dyDescent="0.35">
      <c r="B8" s="21" t="s">
        <v>7</v>
      </c>
      <c r="C8" s="22">
        <f>SUBTOTAL(109,C5:C7)</f>
        <v>6000</v>
      </c>
      <c r="D8" s="22">
        <f>SUBTOTAL(109,D5:D7)</f>
        <v>0</v>
      </c>
      <c r="E8" s="4">
        <f t="shared" ref="E8" si="1">C8-D8</f>
        <v>6000</v>
      </c>
      <c r="F8" s="23">
        <f t="shared" si="0"/>
        <v>1</v>
      </c>
    </row>
    <row r="9" spans="2:9" s="3" customFormat="1" x14ac:dyDescent="0.35">
      <c r="C9" s="4"/>
      <c r="D9" s="4"/>
      <c r="E9" s="4"/>
      <c r="F9" s="6"/>
    </row>
    <row r="10" spans="2:9" s="3" customFormat="1" x14ac:dyDescent="0.35">
      <c r="B10" s="19" t="s">
        <v>5</v>
      </c>
      <c r="C10" s="33" t="s">
        <v>0</v>
      </c>
      <c r="D10" s="33" t="s">
        <v>1</v>
      </c>
      <c r="E10" s="33" t="s">
        <v>3</v>
      </c>
      <c r="F10" s="33" t="s">
        <v>2</v>
      </c>
    </row>
    <row r="11" spans="2:9" s="3" customFormat="1" x14ac:dyDescent="0.35">
      <c r="B11" s="16" t="s">
        <v>13</v>
      </c>
      <c r="C11" s="4"/>
      <c r="D11" s="4"/>
      <c r="E11" s="4"/>
      <c r="F11" s="6"/>
    </row>
    <row r="12" spans="2:9" s="3" customFormat="1" x14ac:dyDescent="0.35">
      <c r="B12" s="16"/>
      <c r="C12" s="4"/>
      <c r="D12" s="4"/>
      <c r="E12" s="4"/>
      <c r="F12" s="7"/>
    </row>
    <row r="13" spans="2:9" s="3" customFormat="1" x14ac:dyDescent="0.35">
      <c r="B13" s="16" t="s">
        <v>14</v>
      </c>
      <c r="C13" s="4"/>
      <c r="D13" s="4"/>
      <c r="E13" s="4"/>
      <c r="F13" s="7"/>
    </row>
    <row r="14" spans="2:9" s="3" customFormat="1" x14ac:dyDescent="0.35">
      <c r="B14" s="16"/>
      <c r="C14" s="13"/>
      <c r="D14" s="13"/>
      <c r="E14" s="4"/>
      <c r="F14" s="7"/>
    </row>
    <row r="15" spans="2:9" s="3" customFormat="1" x14ac:dyDescent="0.35">
      <c r="B15" s="16" t="s">
        <v>15</v>
      </c>
      <c r="C15" s="13"/>
      <c r="D15" s="13"/>
      <c r="E15" s="4"/>
      <c r="F15" s="7"/>
    </row>
    <row r="16" spans="2:9" s="3" customFormat="1" x14ac:dyDescent="0.35">
      <c r="B16" s="30"/>
      <c r="C16" s="13"/>
      <c r="D16" s="13"/>
      <c r="E16" s="4"/>
      <c r="F16" s="7"/>
    </row>
    <row r="17" spans="2:6" s="3" customFormat="1" x14ac:dyDescent="0.35">
      <c r="B17" s="16" t="s">
        <v>16</v>
      </c>
      <c r="C17" s="13"/>
      <c r="D17" s="13"/>
      <c r="E17" s="4"/>
      <c r="F17" s="7"/>
    </row>
    <row r="18" spans="2:6" x14ac:dyDescent="0.35">
      <c r="B18" s="16"/>
      <c r="C18" s="13"/>
      <c r="D18" s="13"/>
      <c r="E18" s="4"/>
      <c r="F18" s="7"/>
    </row>
    <row r="19" spans="2:6" x14ac:dyDescent="0.35">
      <c r="B19" s="16" t="s">
        <v>17</v>
      </c>
      <c r="C19" s="4"/>
      <c r="D19" s="4"/>
      <c r="E19" s="4"/>
      <c r="F19" s="7"/>
    </row>
    <row r="20" spans="2:6" x14ac:dyDescent="0.35">
      <c r="B20" s="3"/>
      <c r="C20" s="4"/>
      <c r="D20" s="4"/>
      <c r="E20" s="4"/>
      <c r="F20" s="7"/>
    </row>
    <row r="21" spans="2:6" x14ac:dyDescent="0.35">
      <c r="B21" s="16" t="s">
        <v>18</v>
      </c>
      <c r="C21" s="13"/>
      <c r="D21" s="13"/>
      <c r="E21" s="13"/>
      <c r="F21" s="7"/>
    </row>
    <row r="22" spans="2:6" x14ac:dyDescent="0.35">
      <c r="B22" s="16"/>
      <c r="C22" s="4"/>
      <c r="D22" s="4"/>
      <c r="E22" s="4"/>
      <c r="F22" s="7"/>
    </row>
    <row r="23" spans="2:6" x14ac:dyDescent="0.35">
      <c r="B23" s="16" t="s">
        <v>8</v>
      </c>
      <c r="C23" s="4">
        <f>SUM(C11:C22)</f>
        <v>0</v>
      </c>
      <c r="D23" s="4">
        <f>SUBTOTAL(109,Table2[Actual])</f>
        <v>0</v>
      </c>
      <c r="E23" s="4">
        <f>SUBTOTAL(109,Table2[Difference ($)])</f>
        <v>0</v>
      </c>
      <c r="F23" s="7" t="e">
        <f t="shared" ref="F23:F25" si="2">E23/C23</f>
        <v>#DIV/0!</v>
      </c>
    </row>
    <row r="24" spans="2:6" x14ac:dyDescent="0.35">
      <c r="B24" s="20" t="s">
        <v>9</v>
      </c>
      <c r="C24" s="31" t="s">
        <v>0</v>
      </c>
      <c r="D24" s="31" t="s">
        <v>1</v>
      </c>
      <c r="E24" s="31" t="s">
        <v>3</v>
      </c>
      <c r="F24" s="32" t="s">
        <v>2</v>
      </c>
    </row>
    <row r="25" spans="2:6" x14ac:dyDescent="0.35">
      <c r="B25" s="18" t="s">
        <v>10</v>
      </c>
      <c r="C25" s="9">
        <f>SUBTOTAL(109,C5:C7)</f>
        <v>6000</v>
      </c>
      <c r="D25" s="9">
        <f>D8</f>
        <v>0</v>
      </c>
      <c r="E25" s="10">
        <f>C25-D25</f>
        <v>6000</v>
      </c>
      <c r="F25" s="28">
        <f t="shared" si="2"/>
        <v>1</v>
      </c>
    </row>
    <row r="26" spans="2:6" x14ac:dyDescent="0.35">
      <c r="B26" s="17" t="s">
        <v>11</v>
      </c>
      <c r="C26" s="10">
        <f>Table2[[#Totals],[Budget]]</f>
        <v>0</v>
      </c>
      <c r="D26" s="10">
        <f>D23</f>
        <v>0</v>
      </c>
      <c r="E26" s="9">
        <f>C26-D26</f>
        <v>0</v>
      </c>
      <c r="F26" s="11" t="e">
        <f t="shared" ref="F26" si="3">E26/C26</f>
        <v>#DIV/0!</v>
      </c>
    </row>
    <row r="27" spans="2:6" x14ac:dyDescent="0.35">
      <c r="B27" s="24" t="s">
        <v>9</v>
      </c>
      <c r="C27" s="25">
        <f>IMSUM(C25)-(C26)</f>
        <v>6000</v>
      </c>
      <c r="D27" s="26">
        <f>D25-D26</f>
        <v>0</v>
      </c>
      <c r="E27" s="26"/>
      <c r="F27" s="27"/>
    </row>
  </sheetData>
  <mergeCells count="1">
    <mergeCell ref="B1:F1"/>
  </mergeCells>
  <printOptions horizontalCentered="1"/>
  <pageMargins left="0.51136363636363635" right="0.6" top="0.75" bottom="0.75" header="0.25" footer="0.25"/>
  <pageSetup orientation="landscape" horizontalDpi="4294967292" verticalDpi="300" r:id="rId1"/>
  <headerFooter>
    <oddHeader>&amp;Rssla</oddHeader>
  </headerFooter>
  <drawing r:id="rId2"/>
  <tableParts count="2"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2"/>
  <sheetViews>
    <sheetView showGridLines="0" showWhiteSpace="0" topLeftCell="A4" zoomScale="130" zoomScaleNormal="130" zoomScalePageLayoutView="110" workbookViewId="0">
      <selection activeCell="H12" sqref="H12"/>
    </sheetView>
  </sheetViews>
  <sheetFormatPr defaultColWidth="9.33203125" defaultRowHeight="15.6" x14ac:dyDescent="0.35"/>
  <cols>
    <col min="1" max="1" width="0.6640625" style="1" customWidth="1"/>
    <col min="2" max="2" width="39.21875" style="1" customWidth="1"/>
    <col min="3" max="3" width="15.5546875" style="1" customWidth="1"/>
    <col min="4" max="4" width="13.88671875" style="1" customWidth="1"/>
    <col min="5" max="6" width="14.88671875" style="1" customWidth="1"/>
    <col min="7" max="8" width="9.33203125" style="1"/>
    <col min="9" max="9" width="10.77734375" style="1" customWidth="1"/>
    <col min="10" max="16384" width="9.33203125" style="1"/>
  </cols>
  <sheetData>
    <row r="1" spans="2:9" ht="69.599999999999994" customHeight="1" x14ac:dyDescent="0.35">
      <c r="B1" s="35"/>
      <c r="C1" s="36"/>
      <c r="D1" s="36"/>
      <c r="E1" s="36"/>
      <c r="F1" s="36"/>
    </row>
    <row r="2" spans="2:9" s="2" customFormat="1" ht="39" customHeight="1" x14ac:dyDescent="0.45">
      <c r="B2" s="34" t="s">
        <v>19</v>
      </c>
      <c r="C2" s="12"/>
      <c r="F2" s="8"/>
    </row>
    <row r="3" spans="2:9" ht="15" customHeight="1" x14ac:dyDescent="0.35"/>
    <row r="4" spans="2:9" s="3" customFormat="1" ht="15" customHeight="1" x14ac:dyDescent="0.35">
      <c r="B4" s="19" t="s">
        <v>6</v>
      </c>
      <c r="C4" s="33" t="s">
        <v>0</v>
      </c>
      <c r="D4" s="33" t="s">
        <v>1</v>
      </c>
      <c r="E4" s="33" t="s">
        <v>3</v>
      </c>
      <c r="F4" s="33" t="s">
        <v>2</v>
      </c>
    </row>
    <row r="5" spans="2:9" s="3" customFormat="1" x14ac:dyDescent="0.35">
      <c r="B5" s="15" t="s">
        <v>4</v>
      </c>
      <c r="C5" s="14">
        <v>0</v>
      </c>
      <c r="D5" s="14">
        <v>0</v>
      </c>
      <c r="E5" s="4">
        <f>C5-D5</f>
        <v>0</v>
      </c>
      <c r="F5" s="5" t="e">
        <f t="shared" ref="F5:F7" si="0">E5/C5</f>
        <v>#DIV/0!</v>
      </c>
    </row>
    <row r="6" spans="2:9" s="3" customFormat="1" x14ac:dyDescent="0.35">
      <c r="B6" s="16"/>
      <c r="C6" s="14"/>
      <c r="D6" s="14"/>
      <c r="E6" s="4"/>
      <c r="F6" s="6"/>
      <c r="I6" s="29"/>
    </row>
    <row r="7" spans="2:9" s="3" customFormat="1" x14ac:dyDescent="0.35">
      <c r="B7" s="21" t="s">
        <v>7</v>
      </c>
      <c r="C7" s="22">
        <f>SUBTOTAL(109,C5:C6)</f>
        <v>0</v>
      </c>
      <c r="D7" s="22">
        <f>SUBTOTAL(109,D5:D6)</f>
        <v>0</v>
      </c>
      <c r="E7" s="4">
        <f t="shared" ref="E7" si="1">C7-D7</f>
        <v>0</v>
      </c>
      <c r="F7" s="23" t="e">
        <f t="shared" si="0"/>
        <v>#DIV/0!</v>
      </c>
    </row>
    <row r="8" spans="2:9" s="3" customFormat="1" x14ac:dyDescent="0.35">
      <c r="C8" s="4"/>
      <c r="D8" s="4"/>
      <c r="E8" s="4"/>
      <c r="F8" s="6"/>
    </row>
    <row r="9" spans="2:9" s="3" customFormat="1" x14ac:dyDescent="0.35">
      <c r="B9" s="19" t="s">
        <v>5</v>
      </c>
      <c r="C9" s="33" t="s">
        <v>0</v>
      </c>
      <c r="D9" s="33" t="s">
        <v>1</v>
      </c>
      <c r="E9" s="33" t="s">
        <v>3</v>
      </c>
      <c r="F9" s="33" t="s">
        <v>2</v>
      </c>
    </row>
    <row r="10" spans="2:9" s="3" customFormat="1" x14ac:dyDescent="0.35">
      <c r="B10" s="16"/>
      <c r="C10" s="4"/>
      <c r="D10" s="4"/>
      <c r="E10" s="4"/>
      <c r="F10" s="6"/>
    </row>
    <row r="11" spans="2:9" s="3" customFormat="1" x14ac:dyDescent="0.35">
      <c r="B11" s="16"/>
      <c r="C11" s="4"/>
      <c r="D11" s="4"/>
      <c r="E11" s="4"/>
      <c r="F11" s="7"/>
    </row>
    <row r="12" spans="2:9" s="3" customFormat="1" x14ac:dyDescent="0.35">
      <c r="B12" s="16"/>
      <c r="C12" s="4"/>
      <c r="D12" s="4"/>
      <c r="E12" s="4"/>
      <c r="F12" s="7"/>
    </row>
    <row r="13" spans="2:9" s="3" customFormat="1" x14ac:dyDescent="0.35">
      <c r="B13" s="16"/>
      <c r="C13" s="13"/>
      <c r="D13" s="13"/>
      <c r="E13" s="4"/>
      <c r="F13" s="7"/>
    </row>
    <row r="14" spans="2:9" x14ac:dyDescent="0.35">
      <c r="B14" s="16" t="s">
        <v>8</v>
      </c>
      <c r="C14" s="4">
        <f>SUM(C10:C13)</f>
        <v>0</v>
      </c>
      <c r="D14" s="4">
        <f>SUBTOTAL(109,Table213[Actual])</f>
        <v>0</v>
      </c>
      <c r="E14" s="4">
        <f>SUBTOTAL(109,Table213[Difference ($)])</f>
        <v>0</v>
      </c>
      <c r="F14" s="7" t="e">
        <f t="shared" ref="F10:F17" si="2">E14/C14</f>
        <v>#DIV/0!</v>
      </c>
    </row>
    <row r="15" spans="2:9" x14ac:dyDescent="0.35">
      <c r="B15" s="20" t="s">
        <v>9</v>
      </c>
      <c r="C15" s="31" t="s">
        <v>0</v>
      </c>
      <c r="D15" s="31" t="s">
        <v>1</v>
      </c>
      <c r="E15" s="31" t="s">
        <v>3</v>
      </c>
      <c r="F15" s="32" t="s">
        <v>2</v>
      </c>
    </row>
    <row r="16" spans="2:9" x14ac:dyDescent="0.35">
      <c r="B16" s="18" t="s">
        <v>10</v>
      </c>
      <c r="C16" s="9">
        <f>SUBTOTAL(109,C5:C6)</f>
        <v>0</v>
      </c>
      <c r="D16" s="9">
        <f>D7</f>
        <v>0</v>
      </c>
      <c r="E16" s="10">
        <f>C16-D16</f>
        <v>0</v>
      </c>
      <c r="F16" s="28" t="e">
        <f t="shared" si="2"/>
        <v>#DIV/0!</v>
      </c>
    </row>
    <row r="17" spans="2:6" x14ac:dyDescent="0.35">
      <c r="B17" s="17" t="s">
        <v>11</v>
      </c>
      <c r="C17" s="10">
        <f>Table213[[#Totals],[Budget]]</f>
        <v>0</v>
      </c>
      <c r="D17" s="10">
        <f>D14</f>
        <v>0</v>
      </c>
      <c r="E17" s="9">
        <f>C17-D17</f>
        <v>0</v>
      </c>
      <c r="F17" s="11" t="e">
        <f t="shared" si="2"/>
        <v>#DIV/0!</v>
      </c>
    </row>
    <row r="18" spans="2:6" x14ac:dyDescent="0.35">
      <c r="B18" s="24" t="s">
        <v>9</v>
      </c>
      <c r="C18" s="25">
        <f>IMSUM(C16)-(C17)</f>
        <v>0</v>
      </c>
      <c r="D18" s="26">
        <f>D16-D17</f>
        <v>0</v>
      </c>
      <c r="E18" s="26"/>
      <c r="F18" s="27"/>
    </row>
    <row r="21" spans="2:6" x14ac:dyDescent="0.35">
      <c r="B21"/>
    </row>
    <row r="22" spans="2:6" x14ac:dyDescent="0.35">
      <c r="B22"/>
    </row>
  </sheetData>
  <mergeCells count="1">
    <mergeCell ref="B1:F1"/>
  </mergeCells>
  <printOptions horizontalCentered="1"/>
  <pageMargins left="0.51136363636363635" right="0.6" top="0.75" bottom="0.75" header="0.25" footer="0.25"/>
  <pageSetup orientation="portrait" horizontalDpi="4294967292" verticalDpi="300" r:id="rId1"/>
  <headerFooter>
    <oddHeader>&amp;Rssla</oddHeader>
  </headerFooter>
  <drawing r:id="rId2"/>
  <tableParts count="2">
    <tablePart r:id="rId3"/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2"/>
  <sheetViews>
    <sheetView showGridLines="0" showWhiteSpace="0" zoomScale="130" zoomScaleNormal="130" zoomScalePageLayoutView="110" workbookViewId="0">
      <selection activeCell="G7" sqref="G7"/>
    </sheetView>
  </sheetViews>
  <sheetFormatPr defaultColWidth="9.33203125" defaultRowHeight="15.6" x14ac:dyDescent="0.35"/>
  <cols>
    <col min="1" max="1" width="0.6640625" style="1" customWidth="1"/>
    <col min="2" max="2" width="39.21875" style="1" customWidth="1"/>
    <col min="3" max="3" width="15.5546875" style="1" customWidth="1"/>
    <col min="4" max="4" width="13.88671875" style="1" customWidth="1"/>
    <col min="5" max="6" width="14.88671875" style="1" customWidth="1"/>
    <col min="7" max="8" width="9.33203125" style="1"/>
    <col min="9" max="9" width="10.77734375" style="1" customWidth="1"/>
    <col min="10" max="16384" width="9.33203125" style="1"/>
  </cols>
  <sheetData>
    <row r="1" spans="2:9" ht="69.599999999999994" customHeight="1" x14ac:dyDescent="0.35">
      <c r="B1" s="35"/>
      <c r="C1" s="36"/>
      <c r="D1" s="36"/>
      <c r="E1" s="36"/>
      <c r="F1" s="36"/>
    </row>
    <row r="2" spans="2:9" s="2" customFormat="1" ht="39" customHeight="1" x14ac:dyDescent="0.45">
      <c r="B2" s="34" t="s">
        <v>20</v>
      </c>
      <c r="C2" s="12"/>
      <c r="F2" s="8"/>
    </row>
    <row r="3" spans="2:9" ht="15" customHeight="1" x14ac:dyDescent="0.35"/>
    <row r="4" spans="2:9" s="3" customFormat="1" ht="15" customHeight="1" x14ac:dyDescent="0.35">
      <c r="B4" s="19" t="s">
        <v>6</v>
      </c>
      <c r="C4" s="33" t="s">
        <v>0</v>
      </c>
      <c r="D4" s="33" t="s">
        <v>1</v>
      </c>
      <c r="E4" s="33" t="s">
        <v>3</v>
      </c>
      <c r="F4" s="33" t="s">
        <v>2</v>
      </c>
    </row>
    <row r="5" spans="2:9" s="3" customFormat="1" x14ac:dyDescent="0.35">
      <c r="B5" s="15" t="s">
        <v>4</v>
      </c>
      <c r="C5" s="14">
        <v>0</v>
      </c>
      <c r="D5" s="14">
        <v>0</v>
      </c>
      <c r="E5" s="4">
        <f>C5-D5</f>
        <v>0</v>
      </c>
      <c r="F5" s="5" t="e">
        <f t="shared" ref="F5:F7" si="0">E5/C5</f>
        <v>#DIV/0!</v>
      </c>
    </row>
    <row r="6" spans="2:9" s="3" customFormat="1" x14ac:dyDescent="0.35">
      <c r="B6" s="16"/>
      <c r="C6" s="14"/>
      <c r="D6" s="14"/>
      <c r="E6" s="4"/>
      <c r="F6" s="6"/>
      <c r="I6" s="29"/>
    </row>
    <row r="7" spans="2:9" s="3" customFormat="1" x14ac:dyDescent="0.35">
      <c r="B7" s="21" t="s">
        <v>7</v>
      </c>
      <c r="C7" s="22">
        <f>SUBTOTAL(109,C5:C6)</f>
        <v>0</v>
      </c>
      <c r="D7" s="22">
        <f>SUBTOTAL(109,D5:D6)</f>
        <v>0</v>
      </c>
      <c r="E7" s="4">
        <f t="shared" ref="E7" si="1">C7-D7</f>
        <v>0</v>
      </c>
      <c r="F7" s="23" t="e">
        <f t="shared" si="0"/>
        <v>#DIV/0!</v>
      </c>
    </row>
    <row r="8" spans="2:9" s="3" customFormat="1" x14ac:dyDescent="0.35">
      <c r="C8" s="4"/>
      <c r="D8" s="4"/>
      <c r="E8" s="4"/>
      <c r="F8" s="6"/>
    </row>
    <row r="9" spans="2:9" s="3" customFormat="1" x14ac:dyDescent="0.35">
      <c r="B9" s="19" t="s">
        <v>5</v>
      </c>
      <c r="C9" s="33" t="s">
        <v>0</v>
      </c>
      <c r="D9" s="33" t="s">
        <v>1</v>
      </c>
      <c r="E9" s="33" t="s">
        <v>3</v>
      </c>
      <c r="F9" s="33" t="s">
        <v>2</v>
      </c>
    </row>
    <row r="10" spans="2:9" s="3" customFormat="1" x14ac:dyDescent="0.35">
      <c r="B10" s="16"/>
      <c r="C10" s="4"/>
      <c r="D10" s="4"/>
      <c r="E10" s="4"/>
      <c r="F10" s="6"/>
    </row>
    <row r="11" spans="2:9" s="3" customFormat="1" x14ac:dyDescent="0.35">
      <c r="B11" s="16"/>
      <c r="C11" s="4"/>
      <c r="D11" s="4"/>
      <c r="E11" s="4"/>
      <c r="F11" s="7"/>
    </row>
    <row r="12" spans="2:9" s="3" customFormat="1" x14ac:dyDescent="0.35">
      <c r="B12" s="16"/>
      <c r="C12" s="4"/>
      <c r="D12" s="4"/>
      <c r="E12" s="4"/>
      <c r="F12" s="7"/>
    </row>
    <row r="13" spans="2:9" s="3" customFormat="1" x14ac:dyDescent="0.35">
      <c r="B13" s="16"/>
      <c r="C13" s="13"/>
      <c r="D13" s="13"/>
      <c r="E13" s="4"/>
      <c r="F13" s="7"/>
    </row>
    <row r="14" spans="2:9" x14ac:dyDescent="0.35">
      <c r="B14" s="16" t="s">
        <v>8</v>
      </c>
      <c r="C14" s="4">
        <f>SUM(C10:C13)</f>
        <v>0</v>
      </c>
      <c r="D14" s="4">
        <f>SUBTOTAL(109,Table2135[Actual])</f>
        <v>0</v>
      </c>
      <c r="E14" s="4">
        <f>SUBTOTAL(109,Table2135[Difference ($)])</f>
        <v>0</v>
      </c>
      <c r="F14" s="7" t="e">
        <f t="shared" ref="F14:F21" si="2">E14/C14</f>
        <v>#DIV/0!</v>
      </c>
    </row>
    <row r="15" spans="2:9" x14ac:dyDescent="0.35">
      <c r="B15" s="20" t="s">
        <v>9</v>
      </c>
      <c r="C15" s="31" t="s">
        <v>0</v>
      </c>
      <c r="D15" s="31" t="s">
        <v>1</v>
      </c>
      <c r="E15" s="31" t="s">
        <v>3</v>
      </c>
      <c r="F15" s="32" t="s">
        <v>2</v>
      </c>
    </row>
    <row r="16" spans="2:9" x14ac:dyDescent="0.35">
      <c r="B16" s="18" t="s">
        <v>10</v>
      </c>
      <c r="C16" s="9">
        <f>SUBTOTAL(109,C5:C6)</f>
        <v>0</v>
      </c>
      <c r="D16" s="9">
        <f>D7</f>
        <v>0</v>
      </c>
      <c r="E16" s="10">
        <f>C16-D16</f>
        <v>0</v>
      </c>
      <c r="F16" s="28" t="e">
        <f t="shared" si="2"/>
        <v>#DIV/0!</v>
      </c>
    </row>
    <row r="17" spans="2:6" x14ac:dyDescent="0.35">
      <c r="B17" s="17" t="s">
        <v>11</v>
      </c>
      <c r="C17" s="10">
        <f>Table2135[[#Totals],[Budget]]</f>
        <v>0</v>
      </c>
      <c r="D17" s="10">
        <f>D14</f>
        <v>0</v>
      </c>
      <c r="E17" s="9">
        <f>C17-D17</f>
        <v>0</v>
      </c>
      <c r="F17" s="11" t="e">
        <f t="shared" si="2"/>
        <v>#DIV/0!</v>
      </c>
    </row>
    <row r="18" spans="2:6" x14ac:dyDescent="0.35">
      <c r="B18" s="24" t="s">
        <v>9</v>
      </c>
      <c r="C18" s="25">
        <f>IMSUM(C16)-(C17)</f>
        <v>0</v>
      </c>
      <c r="D18" s="26">
        <f>D16-D17</f>
        <v>0</v>
      </c>
      <c r="E18" s="26"/>
      <c r="F18" s="27"/>
    </row>
    <row r="21" spans="2:6" x14ac:dyDescent="0.35">
      <c r="B21"/>
    </row>
    <row r="22" spans="2:6" x14ac:dyDescent="0.35">
      <c r="B22"/>
    </row>
  </sheetData>
  <mergeCells count="1">
    <mergeCell ref="B1:F1"/>
  </mergeCells>
  <printOptions horizontalCentered="1"/>
  <pageMargins left="0.51136363636363635" right="0.6" top="0.75" bottom="0.75" header="0.25" footer="0.25"/>
  <pageSetup orientation="portrait" horizontalDpi="4294967292" verticalDpi="300" r:id="rId1"/>
  <headerFooter>
    <oddHeader>&amp;Rssla</oddHeader>
  </headerFooter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2"/>
  <sheetViews>
    <sheetView showGridLines="0" showWhiteSpace="0" zoomScale="130" zoomScaleNormal="130" zoomScalePageLayoutView="110" workbookViewId="0">
      <selection activeCell="H12" sqref="H12"/>
    </sheetView>
  </sheetViews>
  <sheetFormatPr defaultColWidth="9.33203125" defaultRowHeight="15.6" x14ac:dyDescent="0.35"/>
  <cols>
    <col min="1" max="1" width="0.6640625" style="1" customWidth="1"/>
    <col min="2" max="2" width="39.21875" style="1" customWidth="1"/>
    <col min="3" max="3" width="15.5546875" style="1" customWidth="1"/>
    <col min="4" max="4" width="13.88671875" style="1" customWidth="1"/>
    <col min="5" max="6" width="14.88671875" style="1" customWidth="1"/>
    <col min="7" max="8" width="9.33203125" style="1"/>
    <col min="9" max="9" width="10.77734375" style="1" customWidth="1"/>
    <col min="10" max="16384" width="9.33203125" style="1"/>
  </cols>
  <sheetData>
    <row r="1" spans="2:9" ht="69.599999999999994" customHeight="1" x14ac:dyDescent="0.35">
      <c r="B1" s="35"/>
      <c r="C1" s="36"/>
      <c r="D1" s="36"/>
      <c r="E1" s="36"/>
      <c r="F1" s="36"/>
    </row>
    <row r="2" spans="2:9" s="2" customFormat="1" ht="39" customHeight="1" x14ac:dyDescent="0.45">
      <c r="B2" s="34" t="s">
        <v>21</v>
      </c>
      <c r="C2" s="12"/>
      <c r="F2" s="8"/>
    </row>
    <row r="3" spans="2:9" ht="15" customHeight="1" x14ac:dyDescent="0.35"/>
    <row r="4" spans="2:9" s="3" customFormat="1" ht="15" customHeight="1" x14ac:dyDescent="0.35">
      <c r="B4" s="19" t="s">
        <v>6</v>
      </c>
      <c r="C4" s="33" t="s">
        <v>0</v>
      </c>
      <c r="D4" s="33" t="s">
        <v>1</v>
      </c>
      <c r="E4" s="33" t="s">
        <v>3</v>
      </c>
      <c r="F4" s="33" t="s">
        <v>2</v>
      </c>
    </row>
    <row r="5" spans="2:9" s="3" customFormat="1" x14ac:dyDescent="0.35">
      <c r="B5" s="15" t="s">
        <v>4</v>
      </c>
      <c r="C5" s="14">
        <v>0</v>
      </c>
      <c r="D5" s="14">
        <v>0</v>
      </c>
      <c r="E5" s="4">
        <f>C5-D5</f>
        <v>0</v>
      </c>
      <c r="F5" s="5" t="e">
        <f t="shared" ref="F5:F7" si="0">E5/C5</f>
        <v>#DIV/0!</v>
      </c>
    </row>
    <row r="6" spans="2:9" s="3" customFormat="1" x14ac:dyDescent="0.35">
      <c r="B6" s="16"/>
      <c r="C6" s="14"/>
      <c r="D6" s="14"/>
      <c r="E6" s="4"/>
      <c r="F6" s="6"/>
      <c r="I6" s="29"/>
    </row>
    <row r="7" spans="2:9" s="3" customFormat="1" x14ac:dyDescent="0.35">
      <c r="B7" s="21" t="s">
        <v>7</v>
      </c>
      <c r="C7" s="22">
        <f>SUBTOTAL(109,C5:C6)</f>
        <v>0</v>
      </c>
      <c r="D7" s="22">
        <f>SUBTOTAL(109,D5:D6)</f>
        <v>0</v>
      </c>
      <c r="E7" s="4">
        <f t="shared" ref="E7" si="1">C7-D7</f>
        <v>0</v>
      </c>
      <c r="F7" s="23" t="e">
        <f t="shared" si="0"/>
        <v>#DIV/0!</v>
      </c>
    </row>
    <row r="8" spans="2:9" s="3" customFormat="1" x14ac:dyDescent="0.35">
      <c r="C8" s="4"/>
      <c r="D8" s="4"/>
      <c r="E8" s="4"/>
      <c r="F8" s="6"/>
    </row>
    <row r="9" spans="2:9" s="3" customFormat="1" x14ac:dyDescent="0.35">
      <c r="B9" s="19" t="s">
        <v>5</v>
      </c>
      <c r="C9" s="33" t="s">
        <v>0</v>
      </c>
      <c r="D9" s="33" t="s">
        <v>1</v>
      </c>
      <c r="E9" s="33" t="s">
        <v>3</v>
      </c>
      <c r="F9" s="33" t="s">
        <v>2</v>
      </c>
    </row>
    <row r="10" spans="2:9" s="3" customFormat="1" x14ac:dyDescent="0.35">
      <c r="B10" s="16"/>
      <c r="C10" s="4"/>
      <c r="D10" s="4"/>
      <c r="E10" s="4"/>
      <c r="F10" s="6"/>
    </row>
    <row r="11" spans="2:9" s="3" customFormat="1" x14ac:dyDescent="0.35">
      <c r="B11" s="16"/>
      <c r="C11" s="4"/>
      <c r="D11" s="4"/>
      <c r="E11" s="4"/>
      <c r="F11" s="7"/>
    </row>
    <row r="12" spans="2:9" s="3" customFormat="1" x14ac:dyDescent="0.35">
      <c r="B12" s="16"/>
      <c r="C12" s="4"/>
      <c r="D12" s="4"/>
      <c r="E12" s="4"/>
      <c r="F12" s="7"/>
    </row>
    <row r="13" spans="2:9" s="3" customFormat="1" x14ac:dyDescent="0.35">
      <c r="B13" s="16"/>
      <c r="C13" s="13"/>
      <c r="D13" s="13"/>
      <c r="E13" s="4"/>
      <c r="F13" s="7"/>
    </row>
    <row r="14" spans="2:9" x14ac:dyDescent="0.35">
      <c r="B14" s="16" t="s">
        <v>8</v>
      </c>
      <c r="C14" s="4">
        <f>SUM(C10:C13)</f>
        <v>0</v>
      </c>
      <c r="D14" s="4">
        <f>SUBTOTAL(109,Table21357[Actual])</f>
        <v>0</v>
      </c>
      <c r="E14" s="4">
        <f>SUBTOTAL(109,Table21357[Difference ($)])</f>
        <v>0</v>
      </c>
      <c r="F14" s="7" t="e">
        <f t="shared" ref="F14:F21" si="2">E14/C14</f>
        <v>#DIV/0!</v>
      </c>
    </row>
    <row r="15" spans="2:9" x14ac:dyDescent="0.35">
      <c r="B15" s="20" t="s">
        <v>9</v>
      </c>
      <c r="C15" s="31" t="s">
        <v>0</v>
      </c>
      <c r="D15" s="31" t="s">
        <v>1</v>
      </c>
      <c r="E15" s="31" t="s">
        <v>3</v>
      </c>
      <c r="F15" s="32" t="s">
        <v>2</v>
      </c>
    </row>
    <row r="16" spans="2:9" x14ac:dyDescent="0.35">
      <c r="B16" s="18" t="s">
        <v>10</v>
      </c>
      <c r="C16" s="9">
        <f>SUBTOTAL(109,C5:C6)</f>
        <v>0</v>
      </c>
      <c r="D16" s="9">
        <f>D7</f>
        <v>0</v>
      </c>
      <c r="E16" s="10">
        <f>C16-D16</f>
        <v>0</v>
      </c>
      <c r="F16" s="28" t="e">
        <f t="shared" si="2"/>
        <v>#DIV/0!</v>
      </c>
    </row>
    <row r="17" spans="2:6" x14ac:dyDescent="0.35">
      <c r="B17" s="17" t="s">
        <v>11</v>
      </c>
      <c r="C17" s="10">
        <f>Table21357[[#Totals],[Budget]]</f>
        <v>0</v>
      </c>
      <c r="D17" s="10">
        <f>D14</f>
        <v>0</v>
      </c>
      <c r="E17" s="9">
        <f>C17-D17</f>
        <v>0</v>
      </c>
      <c r="F17" s="11" t="e">
        <f t="shared" si="2"/>
        <v>#DIV/0!</v>
      </c>
    </row>
    <row r="18" spans="2:6" x14ac:dyDescent="0.35">
      <c r="B18" s="24" t="s">
        <v>9</v>
      </c>
      <c r="C18" s="25">
        <f>IMSUM(C16)-(C17)</f>
        <v>0</v>
      </c>
      <c r="D18" s="26">
        <f>D16-D17</f>
        <v>0</v>
      </c>
      <c r="E18" s="26"/>
      <c r="F18" s="27"/>
    </row>
    <row r="21" spans="2:6" x14ac:dyDescent="0.35">
      <c r="B21"/>
    </row>
    <row r="22" spans="2:6" x14ac:dyDescent="0.35">
      <c r="B22"/>
    </row>
  </sheetData>
  <mergeCells count="1">
    <mergeCell ref="B1:F1"/>
  </mergeCells>
  <printOptions horizontalCentered="1"/>
  <pageMargins left="0.51136363636363635" right="0.6" top="0.75" bottom="0.75" header="0.25" footer="0.25"/>
  <pageSetup orientation="portrait" horizontalDpi="4294967292" verticalDpi="300" r:id="rId1"/>
  <headerFooter>
    <oddHeader>&amp;Rssla</oddHeader>
  </headerFooter>
  <drawing r:id="rId2"/>
  <tableParts count="2">
    <tablePart r:id="rId3"/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2"/>
  <sheetViews>
    <sheetView showGridLines="0" showWhiteSpace="0" zoomScale="130" zoomScaleNormal="130" zoomScalePageLayoutView="110" workbookViewId="0">
      <selection activeCell="I12" sqref="I12"/>
    </sheetView>
  </sheetViews>
  <sheetFormatPr defaultColWidth="9.33203125" defaultRowHeight="15.6" x14ac:dyDescent="0.35"/>
  <cols>
    <col min="1" max="1" width="0.6640625" style="1" customWidth="1"/>
    <col min="2" max="2" width="39.21875" style="1" customWidth="1"/>
    <col min="3" max="3" width="15.5546875" style="1" customWidth="1"/>
    <col min="4" max="4" width="13.88671875" style="1" customWidth="1"/>
    <col min="5" max="6" width="14.88671875" style="1" customWidth="1"/>
    <col min="7" max="8" width="9.33203125" style="1"/>
    <col min="9" max="9" width="10.77734375" style="1" customWidth="1"/>
    <col min="10" max="16384" width="9.33203125" style="1"/>
  </cols>
  <sheetData>
    <row r="1" spans="2:9" ht="69.599999999999994" customHeight="1" x14ac:dyDescent="0.35">
      <c r="B1" s="35"/>
      <c r="C1" s="36"/>
      <c r="D1" s="36"/>
      <c r="E1" s="36"/>
      <c r="F1" s="36"/>
    </row>
    <row r="2" spans="2:9" s="2" customFormat="1" ht="39" customHeight="1" x14ac:dyDescent="0.45">
      <c r="B2" s="34" t="s">
        <v>22</v>
      </c>
      <c r="C2" s="12"/>
      <c r="F2" s="8"/>
    </row>
    <row r="3" spans="2:9" ht="15" customHeight="1" x14ac:dyDescent="0.35"/>
    <row r="4" spans="2:9" s="3" customFormat="1" ht="15" customHeight="1" x14ac:dyDescent="0.35">
      <c r="B4" s="19" t="s">
        <v>6</v>
      </c>
      <c r="C4" s="33" t="s">
        <v>0</v>
      </c>
      <c r="D4" s="33" t="s">
        <v>1</v>
      </c>
      <c r="E4" s="33" t="s">
        <v>3</v>
      </c>
      <c r="F4" s="33" t="s">
        <v>2</v>
      </c>
    </row>
    <row r="5" spans="2:9" s="3" customFormat="1" x14ac:dyDescent="0.35">
      <c r="B5" s="15" t="s">
        <v>4</v>
      </c>
      <c r="C5" s="14">
        <v>0</v>
      </c>
      <c r="D5" s="14">
        <v>0</v>
      </c>
      <c r="E5" s="4">
        <f>C5-D5</f>
        <v>0</v>
      </c>
      <c r="F5" s="5" t="e">
        <f t="shared" ref="F5:F7" si="0">E5/C5</f>
        <v>#DIV/0!</v>
      </c>
    </row>
    <row r="6" spans="2:9" s="3" customFormat="1" x14ac:dyDescent="0.35">
      <c r="B6" s="16"/>
      <c r="C6" s="14"/>
      <c r="D6" s="14"/>
      <c r="E6" s="4"/>
      <c r="F6" s="6"/>
      <c r="I6" s="29"/>
    </row>
    <row r="7" spans="2:9" s="3" customFormat="1" x14ac:dyDescent="0.35">
      <c r="B7" s="21" t="s">
        <v>7</v>
      </c>
      <c r="C7" s="22">
        <f>SUBTOTAL(109,C5:C6)</f>
        <v>0</v>
      </c>
      <c r="D7" s="22">
        <f>SUBTOTAL(109,D5:D6)</f>
        <v>0</v>
      </c>
      <c r="E7" s="4">
        <f t="shared" ref="E7" si="1">C7-D7</f>
        <v>0</v>
      </c>
      <c r="F7" s="23" t="e">
        <f t="shared" si="0"/>
        <v>#DIV/0!</v>
      </c>
    </row>
    <row r="8" spans="2:9" s="3" customFormat="1" x14ac:dyDescent="0.35">
      <c r="C8" s="4"/>
      <c r="D8" s="4"/>
      <c r="E8" s="4"/>
      <c r="F8" s="6"/>
    </row>
    <row r="9" spans="2:9" s="3" customFormat="1" x14ac:dyDescent="0.35">
      <c r="B9" s="19" t="s">
        <v>5</v>
      </c>
      <c r="C9" s="33" t="s">
        <v>0</v>
      </c>
      <c r="D9" s="33" t="s">
        <v>1</v>
      </c>
      <c r="E9" s="33" t="s">
        <v>3</v>
      </c>
      <c r="F9" s="33" t="s">
        <v>2</v>
      </c>
    </row>
    <row r="10" spans="2:9" s="3" customFormat="1" x14ac:dyDescent="0.35">
      <c r="B10" s="16"/>
      <c r="C10" s="4"/>
      <c r="D10" s="4"/>
      <c r="E10" s="4"/>
      <c r="F10" s="6"/>
    </row>
    <row r="11" spans="2:9" s="3" customFormat="1" x14ac:dyDescent="0.35">
      <c r="B11" s="16"/>
      <c r="C11" s="4"/>
      <c r="D11" s="4"/>
      <c r="E11" s="4"/>
      <c r="F11" s="7"/>
    </row>
    <row r="12" spans="2:9" s="3" customFormat="1" x14ac:dyDescent="0.35">
      <c r="B12" s="16"/>
      <c r="C12" s="4"/>
      <c r="D12" s="4"/>
      <c r="E12" s="4"/>
      <c r="F12" s="7"/>
    </row>
    <row r="13" spans="2:9" s="3" customFormat="1" x14ac:dyDescent="0.35">
      <c r="B13" s="16"/>
      <c r="C13" s="13"/>
      <c r="D13" s="13"/>
      <c r="E13" s="4"/>
      <c r="F13" s="7"/>
    </row>
    <row r="14" spans="2:9" x14ac:dyDescent="0.35">
      <c r="B14" s="16" t="s">
        <v>8</v>
      </c>
      <c r="C14" s="4">
        <f>SUM(C10:C13)</f>
        <v>0</v>
      </c>
      <c r="D14" s="4">
        <f>SUBTOTAL(109,Table213579[Actual])</f>
        <v>0</v>
      </c>
      <c r="E14" s="4">
        <f>SUBTOTAL(109,Table213579[Difference ($)])</f>
        <v>0</v>
      </c>
      <c r="F14" s="7" t="e">
        <f t="shared" ref="F14:F21" si="2">E14/C14</f>
        <v>#DIV/0!</v>
      </c>
    </row>
    <row r="15" spans="2:9" x14ac:dyDescent="0.35">
      <c r="B15" s="20" t="s">
        <v>9</v>
      </c>
      <c r="C15" s="31" t="s">
        <v>0</v>
      </c>
      <c r="D15" s="31" t="s">
        <v>1</v>
      </c>
      <c r="E15" s="31" t="s">
        <v>3</v>
      </c>
      <c r="F15" s="32" t="s">
        <v>2</v>
      </c>
    </row>
    <row r="16" spans="2:9" x14ac:dyDescent="0.35">
      <c r="B16" s="18" t="s">
        <v>10</v>
      </c>
      <c r="C16" s="9">
        <f>SUBTOTAL(109,C5:C6)</f>
        <v>0</v>
      </c>
      <c r="D16" s="9">
        <f>D7</f>
        <v>0</v>
      </c>
      <c r="E16" s="10">
        <f>C16-D16</f>
        <v>0</v>
      </c>
      <c r="F16" s="28" t="e">
        <f t="shared" si="2"/>
        <v>#DIV/0!</v>
      </c>
    </row>
    <row r="17" spans="2:6" x14ac:dyDescent="0.35">
      <c r="B17" s="17" t="s">
        <v>11</v>
      </c>
      <c r="C17" s="10">
        <f>Table213579[[#Totals],[Budget]]</f>
        <v>0</v>
      </c>
      <c r="D17" s="10">
        <f>D14</f>
        <v>0</v>
      </c>
      <c r="E17" s="9">
        <f>C17-D17</f>
        <v>0</v>
      </c>
      <c r="F17" s="11" t="e">
        <f t="shared" si="2"/>
        <v>#DIV/0!</v>
      </c>
    </row>
    <row r="18" spans="2:6" x14ac:dyDescent="0.35">
      <c r="B18" s="24" t="s">
        <v>9</v>
      </c>
      <c r="C18" s="25">
        <f>IMSUM(C16)-(C17)</f>
        <v>0</v>
      </c>
      <c r="D18" s="26">
        <f>D16-D17</f>
        <v>0</v>
      </c>
      <c r="E18" s="26"/>
      <c r="F18" s="27"/>
    </row>
    <row r="21" spans="2:6" x14ac:dyDescent="0.35">
      <c r="B21"/>
    </row>
    <row r="22" spans="2:6" x14ac:dyDescent="0.35">
      <c r="B22"/>
    </row>
  </sheetData>
  <mergeCells count="1">
    <mergeCell ref="B1:F1"/>
  </mergeCells>
  <printOptions horizontalCentered="1"/>
  <pageMargins left="0.51136363636363635" right="0.6" top="0.75" bottom="0.75" header="0.25" footer="0.25"/>
  <pageSetup orientation="portrait" horizontalDpi="4294967292" verticalDpi="300" r:id="rId1"/>
  <headerFooter>
    <oddHeader>&amp;Rssla</oddHeader>
  </headerFooter>
  <drawing r:id="rId2"/>
  <tableParts count="2">
    <tablePart r:id="rId3"/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2"/>
  <sheetViews>
    <sheetView showGridLines="0" showWhiteSpace="0" zoomScale="130" zoomScaleNormal="130" zoomScalePageLayoutView="110" workbookViewId="0">
      <selection activeCell="H8" sqref="H8"/>
    </sheetView>
  </sheetViews>
  <sheetFormatPr defaultColWidth="9.33203125" defaultRowHeight="15.6" x14ac:dyDescent="0.35"/>
  <cols>
    <col min="1" max="1" width="0.6640625" style="1" customWidth="1"/>
    <col min="2" max="2" width="39.21875" style="1" customWidth="1"/>
    <col min="3" max="3" width="15.5546875" style="1" customWidth="1"/>
    <col min="4" max="4" width="13.88671875" style="1" customWidth="1"/>
    <col min="5" max="6" width="14.88671875" style="1" customWidth="1"/>
    <col min="7" max="8" width="9.33203125" style="1"/>
    <col min="9" max="9" width="10.77734375" style="1" customWidth="1"/>
    <col min="10" max="16384" width="9.33203125" style="1"/>
  </cols>
  <sheetData>
    <row r="1" spans="2:9" ht="69.599999999999994" customHeight="1" x14ac:dyDescent="0.35">
      <c r="B1" s="35"/>
      <c r="C1" s="36"/>
      <c r="D1" s="36"/>
      <c r="E1" s="36"/>
      <c r="F1" s="36"/>
    </row>
    <row r="2" spans="2:9" s="2" customFormat="1" ht="39" customHeight="1" x14ac:dyDescent="0.45">
      <c r="B2" s="34" t="s">
        <v>23</v>
      </c>
      <c r="C2" s="12"/>
      <c r="F2" s="8"/>
    </row>
    <row r="3" spans="2:9" ht="15" customHeight="1" x14ac:dyDescent="0.35"/>
    <row r="4" spans="2:9" s="3" customFormat="1" ht="15" customHeight="1" x14ac:dyDescent="0.35">
      <c r="B4" s="19" t="s">
        <v>6</v>
      </c>
      <c r="C4" s="33" t="s">
        <v>0</v>
      </c>
      <c r="D4" s="33" t="s">
        <v>1</v>
      </c>
      <c r="E4" s="33" t="s">
        <v>3</v>
      </c>
      <c r="F4" s="33" t="s">
        <v>2</v>
      </c>
    </row>
    <row r="5" spans="2:9" s="3" customFormat="1" x14ac:dyDescent="0.35">
      <c r="B5" s="15" t="s">
        <v>4</v>
      </c>
      <c r="C5" s="14">
        <v>0</v>
      </c>
      <c r="D5" s="14">
        <v>0</v>
      </c>
      <c r="E5" s="4">
        <f>C5-D5</f>
        <v>0</v>
      </c>
      <c r="F5" s="5" t="e">
        <f t="shared" ref="F5:F7" si="0">E5/C5</f>
        <v>#DIV/0!</v>
      </c>
    </row>
    <row r="6" spans="2:9" s="3" customFormat="1" x14ac:dyDescent="0.35">
      <c r="B6" s="16"/>
      <c r="C6" s="14"/>
      <c r="D6" s="14"/>
      <c r="E6" s="4"/>
      <c r="F6" s="6"/>
      <c r="I6" s="29"/>
    </row>
    <row r="7" spans="2:9" s="3" customFormat="1" x14ac:dyDescent="0.35">
      <c r="B7" s="21" t="s">
        <v>7</v>
      </c>
      <c r="C7" s="22">
        <f>SUBTOTAL(109,C5:C6)</f>
        <v>0</v>
      </c>
      <c r="D7" s="22">
        <f>SUBTOTAL(109,D5:D6)</f>
        <v>0</v>
      </c>
      <c r="E7" s="4">
        <f t="shared" ref="E7" si="1">C7-D7</f>
        <v>0</v>
      </c>
      <c r="F7" s="23" t="e">
        <f t="shared" si="0"/>
        <v>#DIV/0!</v>
      </c>
    </row>
    <row r="8" spans="2:9" s="3" customFormat="1" x14ac:dyDescent="0.35">
      <c r="C8" s="4"/>
      <c r="D8" s="4"/>
      <c r="E8" s="4"/>
      <c r="F8" s="6"/>
    </row>
    <row r="9" spans="2:9" s="3" customFormat="1" x14ac:dyDescent="0.35">
      <c r="B9" s="19" t="s">
        <v>5</v>
      </c>
      <c r="C9" s="33" t="s">
        <v>0</v>
      </c>
      <c r="D9" s="33" t="s">
        <v>1</v>
      </c>
      <c r="E9" s="33" t="s">
        <v>3</v>
      </c>
      <c r="F9" s="33" t="s">
        <v>2</v>
      </c>
    </row>
    <row r="10" spans="2:9" s="3" customFormat="1" x14ac:dyDescent="0.35">
      <c r="B10" s="16"/>
      <c r="C10" s="4"/>
      <c r="D10" s="4"/>
      <c r="E10" s="4"/>
      <c r="F10" s="6"/>
    </row>
    <row r="11" spans="2:9" s="3" customFormat="1" x14ac:dyDescent="0.35">
      <c r="B11" s="16"/>
      <c r="C11" s="4"/>
      <c r="D11" s="4"/>
      <c r="E11" s="4"/>
      <c r="F11" s="7"/>
    </row>
    <row r="12" spans="2:9" s="3" customFormat="1" x14ac:dyDescent="0.35">
      <c r="B12" s="16"/>
      <c r="C12" s="4"/>
      <c r="D12" s="4"/>
      <c r="E12" s="4"/>
      <c r="F12" s="7"/>
    </row>
    <row r="13" spans="2:9" s="3" customFormat="1" x14ac:dyDescent="0.35">
      <c r="B13" s="16"/>
      <c r="C13" s="13"/>
      <c r="D13" s="13"/>
      <c r="E13" s="4"/>
      <c r="F13" s="7"/>
    </row>
    <row r="14" spans="2:9" x14ac:dyDescent="0.35">
      <c r="B14" s="16" t="s">
        <v>8</v>
      </c>
      <c r="C14" s="4">
        <f>SUM(C10:C13)</f>
        <v>0</v>
      </c>
      <c r="D14" s="4">
        <f>SUBTOTAL(109,Table21357911[Actual])</f>
        <v>0</v>
      </c>
      <c r="E14" s="4">
        <f>SUBTOTAL(109,Table21357911[Difference ($)])</f>
        <v>0</v>
      </c>
      <c r="F14" s="7" t="e">
        <f t="shared" ref="F14:F21" si="2">E14/C14</f>
        <v>#DIV/0!</v>
      </c>
    </row>
    <row r="15" spans="2:9" x14ac:dyDescent="0.35">
      <c r="B15" s="20" t="s">
        <v>9</v>
      </c>
      <c r="C15" s="31" t="s">
        <v>0</v>
      </c>
      <c r="D15" s="31" t="s">
        <v>1</v>
      </c>
      <c r="E15" s="31" t="s">
        <v>3</v>
      </c>
      <c r="F15" s="32" t="s">
        <v>2</v>
      </c>
    </row>
    <row r="16" spans="2:9" x14ac:dyDescent="0.35">
      <c r="B16" s="18" t="s">
        <v>10</v>
      </c>
      <c r="C16" s="9">
        <f>SUBTOTAL(109,C5:C6)</f>
        <v>0</v>
      </c>
      <c r="D16" s="9">
        <f>D7</f>
        <v>0</v>
      </c>
      <c r="E16" s="10">
        <f>C16-D16</f>
        <v>0</v>
      </c>
      <c r="F16" s="28" t="e">
        <f t="shared" si="2"/>
        <v>#DIV/0!</v>
      </c>
    </row>
    <row r="17" spans="2:6" x14ac:dyDescent="0.35">
      <c r="B17" s="17" t="s">
        <v>11</v>
      </c>
      <c r="C17" s="10">
        <f>Table21357911[[#Totals],[Budget]]</f>
        <v>0</v>
      </c>
      <c r="D17" s="10">
        <f>D14</f>
        <v>0</v>
      </c>
      <c r="E17" s="9">
        <f>C17-D17</f>
        <v>0</v>
      </c>
      <c r="F17" s="11" t="e">
        <f t="shared" si="2"/>
        <v>#DIV/0!</v>
      </c>
    </row>
    <row r="18" spans="2:6" x14ac:dyDescent="0.35">
      <c r="B18" s="24" t="s">
        <v>9</v>
      </c>
      <c r="C18" s="25">
        <f>IMSUM(C16)-(C17)</f>
        <v>0</v>
      </c>
      <c r="D18" s="26">
        <f>D16-D17</f>
        <v>0</v>
      </c>
      <c r="E18" s="26"/>
      <c r="F18" s="27"/>
    </row>
    <row r="21" spans="2:6" x14ac:dyDescent="0.35">
      <c r="B21"/>
    </row>
    <row r="22" spans="2:6" x14ac:dyDescent="0.35">
      <c r="B22"/>
    </row>
  </sheetData>
  <mergeCells count="1">
    <mergeCell ref="B1:F1"/>
  </mergeCells>
  <printOptions horizontalCentered="1"/>
  <pageMargins left="0.51136363636363635" right="0.6" top="0.75" bottom="0.75" header="0.25" footer="0.25"/>
  <pageSetup orientation="portrait" horizontalDpi="4294967292" verticalDpi="300" r:id="rId1"/>
  <headerFooter>
    <oddHeader>&amp;Rssla</oddHeader>
  </headerFooter>
  <drawing r:id="rId2"/>
  <tableParts count="2">
    <tablePart r:id="rId3"/>
    <tablePart r:id="rId4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2"/>
  <sheetViews>
    <sheetView showGridLines="0" tabSelected="1" showWhiteSpace="0" zoomScale="130" zoomScaleNormal="130" zoomScalePageLayoutView="110" workbookViewId="0">
      <selection activeCell="I1" sqref="I1"/>
    </sheetView>
  </sheetViews>
  <sheetFormatPr defaultColWidth="9.33203125" defaultRowHeight="15.6" x14ac:dyDescent="0.35"/>
  <cols>
    <col min="1" max="1" width="0.6640625" style="1" customWidth="1"/>
    <col min="2" max="2" width="39.21875" style="1" customWidth="1"/>
    <col min="3" max="3" width="15.5546875" style="1" customWidth="1"/>
    <col min="4" max="4" width="13.88671875" style="1" customWidth="1"/>
    <col min="5" max="6" width="14.88671875" style="1" customWidth="1"/>
    <col min="7" max="8" width="9.33203125" style="1"/>
    <col min="9" max="9" width="10.77734375" style="1" customWidth="1"/>
    <col min="10" max="16384" width="9.33203125" style="1"/>
  </cols>
  <sheetData>
    <row r="1" spans="2:9" ht="69.599999999999994" customHeight="1" x14ac:dyDescent="0.35">
      <c r="B1" s="35"/>
      <c r="C1" s="36"/>
      <c r="D1" s="36"/>
      <c r="E1" s="36"/>
      <c r="F1" s="36"/>
    </row>
    <row r="2" spans="2:9" s="2" customFormat="1" ht="39" customHeight="1" x14ac:dyDescent="0.45">
      <c r="B2" s="34" t="s">
        <v>24</v>
      </c>
      <c r="C2" s="12"/>
      <c r="F2" s="8"/>
    </row>
    <row r="3" spans="2:9" ht="15" customHeight="1" x14ac:dyDescent="0.35"/>
    <row r="4" spans="2:9" s="3" customFormat="1" ht="15" customHeight="1" x14ac:dyDescent="0.35">
      <c r="B4" s="19" t="s">
        <v>6</v>
      </c>
      <c r="C4" s="33" t="s">
        <v>0</v>
      </c>
      <c r="D4" s="33" t="s">
        <v>1</v>
      </c>
      <c r="E4" s="33" t="s">
        <v>3</v>
      </c>
      <c r="F4" s="33" t="s">
        <v>2</v>
      </c>
    </row>
    <row r="5" spans="2:9" s="3" customFormat="1" x14ac:dyDescent="0.35">
      <c r="B5" s="15" t="s">
        <v>4</v>
      </c>
      <c r="C5" s="14">
        <v>0</v>
      </c>
      <c r="D5" s="14">
        <v>0</v>
      </c>
      <c r="E5" s="4">
        <f>C5-D5</f>
        <v>0</v>
      </c>
      <c r="F5" s="5" t="e">
        <f t="shared" ref="F5:F7" si="0">E5/C5</f>
        <v>#DIV/0!</v>
      </c>
    </row>
    <row r="6" spans="2:9" s="3" customFormat="1" x14ac:dyDescent="0.35">
      <c r="B6" s="16"/>
      <c r="C6" s="14"/>
      <c r="D6" s="14"/>
      <c r="E6" s="4"/>
      <c r="F6" s="6"/>
      <c r="I6" s="29"/>
    </row>
    <row r="7" spans="2:9" s="3" customFormat="1" x14ac:dyDescent="0.35">
      <c r="B7" s="21" t="s">
        <v>7</v>
      </c>
      <c r="C7" s="22">
        <f>SUBTOTAL(109,C5:C6)</f>
        <v>0</v>
      </c>
      <c r="D7" s="22">
        <f>SUBTOTAL(109,D5:D6)</f>
        <v>0</v>
      </c>
      <c r="E7" s="4">
        <f t="shared" ref="E7" si="1">C7-D7</f>
        <v>0</v>
      </c>
      <c r="F7" s="23" t="e">
        <f t="shared" si="0"/>
        <v>#DIV/0!</v>
      </c>
    </row>
    <row r="8" spans="2:9" s="3" customFormat="1" x14ac:dyDescent="0.35">
      <c r="C8" s="4"/>
      <c r="D8" s="4"/>
      <c r="E8" s="4"/>
      <c r="F8" s="6"/>
    </row>
    <row r="9" spans="2:9" s="3" customFormat="1" x14ac:dyDescent="0.35">
      <c r="B9" s="19" t="s">
        <v>5</v>
      </c>
      <c r="C9" s="33" t="s">
        <v>0</v>
      </c>
      <c r="D9" s="33" t="s">
        <v>1</v>
      </c>
      <c r="E9" s="33" t="s">
        <v>3</v>
      </c>
      <c r="F9" s="33" t="s">
        <v>2</v>
      </c>
    </row>
    <row r="10" spans="2:9" s="3" customFormat="1" x14ac:dyDescent="0.35">
      <c r="B10" s="16"/>
      <c r="C10" s="4"/>
      <c r="D10" s="4"/>
      <c r="E10" s="4"/>
      <c r="F10" s="6"/>
    </row>
    <row r="11" spans="2:9" s="3" customFormat="1" x14ac:dyDescent="0.35">
      <c r="B11" s="16"/>
      <c r="C11" s="4"/>
      <c r="D11" s="4"/>
      <c r="E11" s="4"/>
      <c r="F11" s="7"/>
    </row>
    <row r="12" spans="2:9" s="3" customFormat="1" x14ac:dyDescent="0.35">
      <c r="B12" s="16"/>
      <c r="C12" s="4"/>
      <c r="D12" s="4"/>
      <c r="E12" s="4"/>
      <c r="F12" s="7"/>
    </row>
    <row r="13" spans="2:9" s="3" customFormat="1" x14ac:dyDescent="0.35">
      <c r="B13" s="16"/>
      <c r="C13" s="13"/>
      <c r="D13" s="13"/>
      <c r="E13" s="4"/>
      <c r="F13" s="7"/>
    </row>
    <row r="14" spans="2:9" x14ac:dyDescent="0.35">
      <c r="B14" s="16" t="s">
        <v>8</v>
      </c>
      <c r="C14" s="4">
        <f>SUM(C10:C13)</f>
        <v>0</v>
      </c>
      <c r="D14" s="4">
        <f>SUBTOTAL(109,Table2135791115[Actual])</f>
        <v>0</v>
      </c>
      <c r="E14" s="4">
        <f>SUBTOTAL(109,Table2135791115[Difference ($)])</f>
        <v>0</v>
      </c>
      <c r="F14" s="7" t="e">
        <f t="shared" ref="F14:F21" si="2">E14/C14</f>
        <v>#DIV/0!</v>
      </c>
    </row>
    <row r="15" spans="2:9" x14ac:dyDescent="0.35">
      <c r="B15" s="20" t="s">
        <v>9</v>
      </c>
      <c r="C15" s="31" t="s">
        <v>0</v>
      </c>
      <c r="D15" s="31" t="s">
        <v>1</v>
      </c>
      <c r="E15" s="31" t="s">
        <v>3</v>
      </c>
      <c r="F15" s="32" t="s">
        <v>2</v>
      </c>
    </row>
    <row r="16" spans="2:9" x14ac:dyDescent="0.35">
      <c r="B16" s="18" t="s">
        <v>10</v>
      </c>
      <c r="C16" s="9">
        <f>SUBTOTAL(109,C5:C6)</f>
        <v>0</v>
      </c>
      <c r="D16" s="9">
        <f>D7</f>
        <v>0</v>
      </c>
      <c r="E16" s="10">
        <f>C16-D16</f>
        <v>0</v>
      </c>
      <c r="F16" s="28" t="e">
        <f t="shared" si="2"/>
        <v>#DIV/0!</v>
      </c>
    </row>
    <row r="17" spans="2:6" x14ac:dyDescent="0.35">
      <c r="B17" s="17" t="s">
        <v>11</v>
      </c>
      <c r="C17" s="10">
        <f>Table2135791115[[#Totals],[Budget]]</f>
        <v>0</v>
      </c>
      <c r="D17" s="10">
        <f>D14</f>
        <v>0</v>
      </c>
      <c r="E17" s="9">
        <f>C17-D17</f>
        <v>0</v>
      </c>
      <c r="F17" s="11" t="e">
        <f t="shared" si="2"/>
        <v>#DIV/0!</v>
      </c>
    </row>
    <row r="18" spans="2:6" x14ac:dyDescent="0.35">
      <c r="B18" s="24" t="s">
        <v>9</v>
      </c>
      <c r="C18" s="25">
        <f>IMSUM(C16)-(C17)</f>
        <v>0</v>
      </c>
      <c r="D18" s="26">
        <f>D16-D17</f>
        <v>0</v>
      </c>
      <c r="E18" s="26"/>
      <c r="F18" s="27"/>
    </row>
    <row r="21" spans="2:6" x14ac:dyDescent="0.35">
      <c r="B21"/>
    </row>
    <row r="22" spans="2:6" x14ac:dyDescent="0.35">
      <c r="B22"/>
    </row>
  </sheetData>
  <mergeCells count="1">
    <mergeCell ref="B1:F1"/>
  </mergeCells>
  <printOptions horizontalCentered="1"/>
  <pageMargins left="0.51136363636363635" right="0.6" top="0.75" bottom="0.75" header="0.25" footer="0.25"/>
  <pageSetup orientation="portrait" horizontalDpi="4294967292" verticalDpi="300" r:id="rId1"/>
  <headerFooter>
    <oddHeader>&amp;Rssla</oddHeader>
  </headerFooter>
  <drawing r:id="rId2"/>
  <tableParts count="2">
    <tablePart r:id="rId3"/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E84E3D3C-0234-4288-B0C7-FC02729FD1A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Budget 2012-2013</vt:lpstr>
      <vt:lpstr>Curricular Materials</vt:lpstr>
      <vt:lpstr>Fan Print Material</vt:lpstr>
      <vt:lpstr>School Division Priorities</vt:lpstr>
      <vt:lpstr>Multimedia, Databases, Subscrip</vt:lpstr>
      <vt:lpstr>Periodicals</vt:lpstr>
      <vt:lpstr>School Library Supplies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2011-06-07T23:39:31Z</dcterms:created>
  <dcterms:modified xsi:type="dcterms:W3CDTF">2012-08-12T18:01:06Z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TC100899409990</vt:lpwstr>
  </property>
</Properties>
</file>